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<sst xmlns="http://schemas.openxmlformats.org/spreadsheetml/2006/main" count="162" uniqueCount="89">
  <si>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</si>
  <si>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</si>
  <si>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</si>
  <si>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</si>
  <si>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</si>
  <si>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</si>
  <si>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</si>
  <si>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</si>
  <si>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</si>
  <si>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</si>
  <si>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</si>
  <si>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</si>
  <si>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</si>
  <si>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</si>
  <si>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</si>
  <si>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</si>
  <si>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</si>
  <si>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</si>
  <si>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</si>
  <si>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</si>
  <si>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</si>
  <si>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</si>
  <si>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</si>
  <si>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</si>
  <si>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</si>
  <si>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</si>
  <si>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</si>
  <si>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</si>
  <si>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</si>
  <si>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</si>
  <si>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</si>
  <si>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</si>
  <si>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</si>
  <si>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</si>
  <si>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</si>
  <si>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</si>
  <si>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</si>
  <si>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</si>
  <si>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</si>
  <si>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</si>
  <si>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</si>
  <si>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</si>
  <si>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</si>
  <si>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</si>
  <si>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</si>
  <si>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</si>
  <si>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</si>
  <si>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</si>
  <si>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</si>
  <si>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</si>
  <si>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</si>
  <si>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</si>
  <si>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</si>
  <si>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</si>
  <si>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</si>
  <si>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</si>
  <si>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</si>
  <si>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</si>
  <si>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</si>
  <si>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</si>
  <si>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</si>
  <si>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</si>
  <si>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</si>
  <si>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</si>
  <si>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</si>
  <si>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</si>
  <si>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</si>
  <si>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</si>
  <si>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</si>
  <si>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</si>
  <si>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</si>
  <si>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</si>
  <si>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</si>
  <si>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</si>
  <si>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</si>
  <si>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</si>
  <si>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</si>
  <si>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</si>
  <si>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</si>
  <si>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</si>
  <si>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</si>
  <si>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</si>
  <si>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</si>
  <si>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</si>
  <si>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</si>
  <si>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</si>
  <si>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</si>
  <si>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PINAL DE AMOLES, QRO.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</si>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</sst>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7190299</v>
      </c>
      <c r="E10" s="14">
        <f t="shared" si="0"/>
        <v>2000</v>
      </c>
      <c r="F10" s="14">
        <f t="shared" si="0"/>
        <v>7192299</v>
      </c>
      <c r="G10" s="14">
        <f t="shared" si="0"/>
        <v>5366880.78</v>
      </c>
      <c r="H10" s="14">
        <f t="shared" si="0"/>
        <v>5366880.78</v>
      </c>
      <c r="I10" s="14">
        <f t="shared" si="0"/>
        <v>1825418.2199999997</v>
      </c>
    </row>
    <row r="11" spans="2:9" ht="12.75">
      <c r="B11" s="3" t="s">
        <v>12</v>
      </c>
      <c r="C11" s="9"/>
      <c r="D11" s="15">
        <f aca="true" t="shared" si="1" ref="D11:I11">SUM(D12:D18)</f>
        <v>7190299</v>
      </c>
      <c r="E11" s="15">
        <f t="shared" si="1"/>
        <v>2000</v>
      </c>
      <c r="F11" s="15">
        <f t="shared" si="1"/>
        <v>7192299</v>
      </c>
      <c r="G11" s="15">
        <f t="shared" si="1"/>
        <v>5366880.78</v>
      </c>
      <c r="H11" s="15">
        <f t="shared" si="1"/>
        <v>5366880.78</v>
      </c>
      <c r="I11" s="15">
        <f t="shared" si="1"/>
        <v>1825418.2199999997</v>
      </c>
    </row>
    <row r="12" spans="2:9" ht="12.75">
      <c r="B12" s="13" t="s">
        <v>13</v>
      </c>
      <c r="C12" s="11"/>
      <c r="D12" s="15">
        <v>7190299</v>
      </c>
      <c r="E12" s="16">
        <v>2000</v>
      </c>
      <c r="F12" s="16">
        <f>D12+E12</f>
        <v>7192299</v>
      </c>
      <c r="G12" s="16">
        <v>5366880.78</v>
      </c>
      <c r="H12" s="16">
        <v>5366880.78</v>
      </c>
      <c r="I12" s="16">
        <f>F12-G12</f>
        <v>1825418.2199999997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0</v>
      </c>
      <c r="E19" s="15">
        <f t="shared" si="4"/>
        <v>0</v>
      </c>
      <c r="F19" s="15">
        <f t="shared" si="4"/>
        <v>0</v>
      </c>
      <c r="G19" s="15">
        <f t="shared" si="4"/>
        <v>0</v>
      </c>
      <c r="H19" s="15">
        <f t="shared" si="4"/>
        <v>0</v>
      </c>
      <c r="I19" s="15">
        <f t="shared" si="4"/>
        <v>0</v>
      </c>
    </row>
    <row r="20" spans="2:9" ht="12.75">
      <c r="B20" s="13" t="s">
        <v>21</v>
      </c>
      <c r="C20" s="11"/>
      <c r="D20" s="15"/>
      <c r="E20" s="16"/>
      <c r="F20" s="15">
        <f aca="true" t="shared" si="5" ref="F20:F28">D20+E20</f>
        <v>0</v>
      </c>
      <c r="G20" s="16"/>
      <c r="H20" s="16"/>
      <c r="I20" s="16">
        <f>F20-G20</f>
        <v>0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/>
      <c r="E25" s="16"/>
      <c r="F25" s="15">
        <f t="shared" si="5"/>
        <v>0</v>
      </c>
      <c r="G25" s="16"/>
      <c r="H25" s="16"/>
      <c r="I25" s="16">
        <f t="shared" si="6"/>
        <v>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0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</row>
    <row r="30" spans="2:9" ht="12.75">
      <c r="B30" s="13" t="s">
        <v>31</v>
      </c>
      <c r="C30" s="11"/>
      <c r="D30" s="15"/>
      <c r="E30" s="16"/>
      <c r="F30" s="15">
        <f aca="true" t="shared" si="8" ref="F30:F38">D30+E30</f>
        <v>0</v>
      </c>
      <c r="G30" s="16"/>
      <c r="H30" s="16"/>
      <c r="I30" s="16">
        <f t="shared" si="6"/>
        <v>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/>
      <c r="E33" s="16"/>
      <c r="F33" s="15">
        <f t="shared" si="8"/>
        <v>0</v>
      </c>
      <c r="G33" s="16"/>
      <c r="H33" s="16"/>
      <c r="I33" s="16">
        <f t="shared" si="6"/>
        <v>0</v>
      </c>
    </row>
    <row r="34" spans="2:9" ht="12.75">
      <c r="B34" s="13" t="s">
        <v>35</v>
      </c>
      <c r="C34" s="11"/>
      <c r="D34" s="15"/>
      <c r="E34" s="16"/>
      <c r="F34" s="15">
        <f t="shared" si="8"/>
        <v>0</v>
      </c>
      <c r="G34" s="16"/>
      <c r="H34" s="16"/>
      <c r="I34" s="16">
        <f t="shared" si="6"/>
        <v>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/>
      <c r="E36" s="16"/>
      <c r="F36" s="15">
        <f t="shared" si="8"/>
        <v>0</v>
      </c>
      <c r="G36" s="16"/>
      <c r="H36" s="16"/>
      <c r="I36" s="16">
        <f t="shared" si="6"/>
        <v>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/>
      <c r="E38" s="16"/>
      <c r="F38" s="15">
        <f t="shared" si="8"/>
        <v>0</v>
      </c>
      <c r="G38" s="16"/>
      <c r="H38" s="16"/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164307239</v>
      </c>
      <c r="E85" s="21">
        <f>E86+E104+E94+E114+E124+E134+E138+E147+E151</f>
        <v>47462173.599999994</v>
      </c>
      <c r="F85" s="21">
        <f t="shared" si="12"/>
        <v>211769412.60000002</v>
      </c>
      <c r="G85" s="21">
        <f>G86+G104+G94+G114+G124+G134+G138+G147+G151</f>
        <v>175498613.07999998</v>
      </c>
      <c r="H85" s="21">
        <f>H86+H104+H94+H114+H124+H134+H138+H147+H151</f>
        <v>174538733.68</v>
      </c>
      <c r="I85" s="21">
        <f t="shared" si="12"/>
        <v>36270799.520000026</v>
      </c>
    </row>
    <row r="86" spans="2:9" ht="12.75">
      <c r="B86" s="3" t="s">
        <v>12</v>
      </c>
      <c r="C86" s="9"/>
      <c r="D86" s="15">
        <f>SUM(D87:D93)</f>
        <v>61839080.21</v>
      </c>
      <c r="E86" s="15">
        <f>SUM(E87:E93)</f>
        <v>4055093.46</v>
      </c>
      <c r="F86" s="15">
        <f>SUM(F87:F93)</f>
        <v>65894173.67</v>
      </c>
      <c r="G86" s="15">
        <f>SUM(G87:G93)</f>
        <v>51846944.739999995</v>
      </c>
      <c r="H86" s="15">
        <f>SUM(H87:H93)</f>
        <v>51846944.739999995</v>
      </c>
      <c r="I86" s="16">
        <f aca="true" t="shared" si="13" ref="I86:I149">F86-G86</f>
        <v>14047228.930000007</v>
      </c>
    </row>
    <row r="87" spans="2:9" ht="12.75">
      <c r="B87" s="13" t="s">
        <v>13</v>
      </c>
      <c r="C87" s="11"/>
      <c r="D87" s="15">
        <v>21600969</v>
      </c>
      <c r="E87" s="16">
        <v>-222645.95</v>
      </c>
      <c r="F87" s="15">
        <f aca="true" t="shared" si="14" ref="F87:F103">D87+E87</f>
        <v>21378323.05</v>
      </c>
      <c r="G87" s="16">
        <v>19964726.29</v>
      </c>
      <c r="H87" s="16">
        <v>19964726.29</v>
      </c>
      <c r="I87" s="16">
        <f t="shared" si="13"/>
        <v>1413596.7600000016</v>
      </c>
    </row>
    <row r="88" spans="2:9" ht="12.75">
      <c r="B88" s="13" t="s">
        <v>14</v>
      </c>
      <c r="C88" s="11"/>
      <c r="D88" s="15">
        <v>15909658.5</v>
      </c>
      <c r="E88" s="16">
        <v>2663301.39</v>
      </c>
      <c r="F88" s="15">
        <f t="shared" si="14"/>
        <v>18572959.89</v>
      </c>
      <c r="G88" s="16">
        <v>13236155.29</v>
      </c>
      <c r="H88" s="16">
        <v>13236155.29</v>
      </c>
      <c r="I88" s="16">
        <f t="shared" si="13"/>
        <v>5336804.6000000015</v>
      </c>
    </row>
    <row r="89" spans="2:9" ht="12.75">
      <c r="B89" s="13" t="s">
        <v>15</v>
      </c>
      <c r="C89" s="11"/>
      <c r="D89" s="15">
        <v>8131555.71</v>
      </c>
      <c r="E89" s="16">
        <v>3134099.49</v>
      </c>
      <c r="F89" s="15">
        <f t="shared" si="14"/>
        <v>11265655.2</v>
      </c>
      <c r="G89" s="16">
        <v>10147638.19</v>
      </c>
      <c r="H89" s="16">
        <v>10147638.19</v>
      </c>
      <c r="I89" s="16">
        <f t="shared" si="13"/>
        <v>1118017.0099999998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16161897</v>
      </c>
      <c r="E91" s="16">
        <v>-1836044.92</v>
      </c>
      <c r="F91" s="15">
        <f t="shared" si="14"/>
        <v>14325852.08</v>
      </c>
      <c r="G91" s="16">
        <v>8181446.82</v>
      </c>
      <c r="H91" s="16">
        <v>8181446.82</v>
      </c>
      <c r="I91" s="16">
        <f t="shared" si="13"/>
        <v>6144405.26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35000</v>
      </c>
      <c r="E93" s="16">
        <v>316383.45</v>
      </c>
      <c r="F93" s="15">
        <f t="shared" si="14"/>
        <v>351383.45</v>
      </c>
      <c r="G93" s="16">
        <v>316978.15</v>
      </c>
      <c r="H93" s="16">
        <v>316978.15</v>
      </c>
      <c r="I93" s="16">
        <f t="shared" si="13"/>
        <v>34405.29999999999</v>
      </c>
    </row>
    <row r="94" spans="2:9" ht="12.75">
      <c r="B94" s="3" t="s">
        <v>20</v>
      </c>
      <c r="C94" s="9"/>
      <c r="D94" s="15">
        <f>SUM(D95:D103)</f>
        <v>11320379</v>
      </c>
      <c r="E94" s="15">
        <f>SUM(E95:E103)</f>
        <v>6874512.259999999</v>
      </c>
      <c r="F94" s="15">
        <f>SUM(F95:F103)</f>
        <v>18194891.259999998</v>
      </c>
      <c r="G94" s="15">
        <f>SUM(G95:G103)</f>
        <v>14671930.26</v>
      </c>
      <c r="H94" s="15">
        <f>SUM(H95:H103)</f>
        <v>14536345.920000002</v>
      </c>
      <c r="I94" s="16">
        <f t="shared" si="13"/>
        <v>3522960.999999998</v>
      </c>
    </row>
    <row r="95" spans="2:9" ht="12.75">
      <c r="B95" s="13" t="s">
        <v>21</v>
      </c>
      <c r="C95" s="11"/>
      <c r="D95" s="15">
        <v>900000</v>
      </c>
      <c r="E95" s="16">
        <v>274329.76</v>
      </c>
      <c r="F95" s="15">
        <f t="shared" si="14"/>
        <v>1174329.76</v>
      </c>
      <c r="G95" s="16">
        <v>870530.87</v>
      </c>
      <c r="H95" s="16">
        <v>852037.39</v>
      </c>
      <c r="I95" s="16">
        <f t="shared" si="13"/>
        <v>303798.89</v>
      </c>
    </row>
    <row r="96" spans="2:9" ht="12.75">
      <c r="B96" s="13" t="s">
        <v>22</v>
      </c>
      <c r="C96" s="11"/>
      <c r="D96" s="15">
        <v>650000</v>
      </c>
      <c r="E96" s="16">
        <v>463876</v>
      </c>
      <c r="F96" s="15">
        <f t="shared" si="14"/>
        <v>1113876</v>
      </c>
      <c r="G96" s="16">
        <v>992514.79</v>
      </c>
      <c r="H96" s="16">
        <v>991325.79</v>
      </c>
      <c r="I96" s="16">
        <f t="shared" si="13"/>
        <v>121361.20999999996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914474</v>
      </c>
      <c r="E98" s="16">
        <v>3080750.51</v>
      </c>
      <c r="F98" s="15">
        <f t="shared" si="14"/>
        <v>3995224.51</v>
      </c>
      <c r="G98" s="16">
        <v>2910971.11</v>
      </c>
      <c r="H98" s="16">
        <v>2910971.11</v>
      </c>
      <c r="I98" s="16">
        <f t="shared" si="13"/>
        <v>1084253.4</v>
      </c>
    </row>
    <row r="99" spans="2:9" ht="12.75">
      <c r="B99" s="13" t="s">
        <v>25</v>
      </c>
      <c r="C99" s="11"/>
      <c r="D99" s="15">
        <v>320000</v>
      </c>
      <c r="E99" s="16">
        <v>534017.39</v>
      </c>
      <c r="F99" s="15">
        <f t="shared" si="14"/>
        <v>854017.39</v>
      </c>
      <c r="G99" s="16">
        <v>569241.95</v>
      </c>
      <c r="H99" s="16">
        <v>569241.95</v>
      </c>
      <c r="I99" s="16">
        <f t="shared" si="13"/>
        <v>284775.44000000006</v>
      </c>
    </row>
    <row r="100" spans="2:9" ht="12.75">
      <c r="B100" s="13" t="s">
        <v>26</v>
      </c>
      <c r="C100" s="11"/>
      <c r="D100" s="15">
        <v>7800000</v>
      </c>
      <c r="E100" s="16">
        <v>-519930.2</v>
      </c>
      <c r="F100" s="15">
        <f t="shared" si="14"/>
        <v>7280069.8</v>
      </c>
      <c r="G100" s="16">
        <v>5696286.06</v>
      </c>
      <c r="H100" s="16">
        <v>5660984.2</v>
      </c>
      <c r="I100" s="16">
        <f t="shared" si="13"/>
        <v>1583783.7400000002</v>
      </c>
    </row>
    <row r="101" spans="2:9" ht="12.75">
      <c r="B101" s="13" t="s">
        <v>27</v>
      </c>
      <c r="C101" s="11"/>
      <c r="D101" s="15">
        <v>637300</v>
      </c>
      <c r="E101" s="16">
        <v>2837505.02</v>
      </c>
      <c r="F101" s="15">
        <f t="shared" si="14"/>
        <v>3474805.02</v>
      </c>
      <c r="G101" s="16">
        <v>3378381.82</v>
      </c>
      <c r="H101" s="16">
        <v>3378381.82</v>
      </c>
      <c r="I101" s="16">
        <f t="shared" si="13"/>
        <v>96423.20000000019</v>
      </c>
    </row>
    <row r="102" spans="2:9" ht="12.75">
      <c r="B102" s="13" t="s">
        <v>28</v>
      </c>
      <c r="C102" s="11"/>
      <c r="D102" s="15">
        <v>33605</v>
      </c>
      <c r="E102" s="16">
        <v>169525.95</v>
      </c>
      <c r="F102" s="15">
        <f t="shared" si="14"/>
        <v>203130.95</v>
      </c>
      <c r="G102" s="16">
        <v>202893.3</v>
      </c>
      <c r="H102" s="16">
        <v>122293.3</v>
      </c>
      <c r="I102" s="16">
        <f t="shared" si="13"/>
        <v>237.65000000002328</v>
      </c>
    </row>
    <row r="103" spans="2:9" ht="12.75">
      <c r="B103" s="13" t="s">
        <v>29</v>
      </c>
      <c r="C103" s="11"/>
      <c r="D103" s="15">
        <v>65000</v>
      </c>
      <c r="E103" s="16">
        <v>34437.83</v>
      </c>
      <c r="F103" s="15">
        <f t="shared" si="14"/>
        <v>99437.83</v>
      </c>
      <c r="G103" s="16">
        <v>51110.36</v>
      </c>
      <c r="H103" s="16">
        <v>51110.36</v>
      </c>
      <c r="I103" s="16">
        <f t="shared" si="13"/>
        <v>48327.47</v>
      </c>
    </row>
    <row r="104" spans="2:9" ht="12.75">
      <c r="B104" s="3" t="s">
        <v>30</v>
      </c>
      <c r="C104" s="9"/>
      <c r="D104" s="15">
        <f>SUM(D105:D113)</f>
        <v>19813648.34</v>
      </c>
      <c r="E104" s="15">
        <f>SUM(E105:E113)</f>
        <v>3142304.6100000003</v>
      </c>
      <c r="F104" s="15">
        <f>SUM(F105:F113)</f>
        <v>22955952.95</v>
      </c>
      <c r="G104" s="15">
        <f>SUM(G105:G113)</f>
        <v>19986858.709999997</v>
      </c>
      <c r="H104" s="15">
        <f>SUM(H105:H113)</f>
        <v>19734747.719999995</v>
      </c>
      <c r="I104" s="16">
        <f t="shared" si="13"/>
        <v>2969094.240000002</v>
      </c>
    </row>
    <row r="105" spans="2:9" ht="12.75">
      <c r="B105" s="13" t="s">
        <v>31</v>
      </c>
      <c r="C105" s="11"/>
      <c r="D105" s="15">
        <v>5752038.17</v>
      </c>
      <c r="E105" s="16">
        <v>-644606.83</v>
      </c>
      <c r="F105" s="16">
        <f>D105+E105</f>
        <v>5107431.34</v>
      </c>
      <c r="G105" s="16">
        <v>4113782.93</v>
      </c>
      <c r="H105" s="16">
        <v>4078542.13</v>
      </c>
      <c r="I105" s="16">
        <f t="shared" si="13"/>
        <v>993648.4099999997</v>
      </c>
    </row>
    <row r="106" spans="2:9" ht="12.75">
      <c r="B106" s="13" t="s">
        <v>32</v>
      </c>
      <c r="C106" s="11"/>
      <c r="D106" s="15">
        <v>1000441.17</v>
      </c>
      <c r="E106" s="16">
        <v>102008.42</v>
      </c>
      <c r="F106" s="16">
        <f aca="true" t="shared" si="15" ref="F106:F113">D106+E106</f>
        <v>1102449.59</v>
      </c>
      <c r="G106" s="16">
        <v>944113.49</v>
      </c>
      <c r="H106" s="16">
        <v>926722.84</v>
      </c>
      <c r="I106" s="16">
        <f t="shared" si="13"/>
        <v>158336.1000000001</v>
      </c>
    </row>
    <row r="107" spans="2:9" ht="12.75">
      <c r="B107" s="13" t="s">
        <v>33</v>
      </c>
      <c r="C107" s="11"/>
      <c r="D107" s="15">
        <v>690000</v>
      </c>
      <c r="E107" s="16">
        <v>988461.09</v>
      </c>
      <c r="F107" s="16">
        <f t="shared" si="15"/>
        <v>1678461.0899999999</v>
      </c>
      <c r="G107" s="16">
        <v>1473647.95</v>
      </c>
      <c r="H107" s="16">
        <v>1423647.95</v>
      </c>
      <c r="I107" s="16">
        <f t="shared" si="13"/>
        <v>204813.1399999999</v>
      </c>
    </row>
    <row r="108" spans="2:9" ht="12.75">
      <c r="B108" s="13" t="s">
        <v>34</v>
      </c>
      <c r="C108" s="11"/>
      <c r="D108" s="15">
        <v>717676</v>
      </c>
      <c r="E108" s="16">
        <v>-50000</v>
      </c>
      <c r="F108" s="16">
        <f t="shared" si="15"/>
        <v>667676</v>
      </c>
      <c r="G108" s="16">
        <v>516663.81</v>
      </c>
      <c r="H108" s="16">
        <v>516663.81</v>
      </c>
      <c r="I108" s="16">
        <f t="shared" si="13"/>
        <v>151012.19</v>
      </c>
    </row>
    <row r="109" spans="2:9" ht="12.75">
      <c r="B109" s="13" t="s">
        <v>35</v>
      </c>
      <c r="C109" s="11"/>
      <c r="D109" s="15">
        <v>2673415</v>
      </c>
      <c r="E109" s="16">
        <v>2127415.89</v>
      </c>
      <c r="F109" s="16">
        <f t="shared" si="15"/>
        <v>4800830.890000001</v>
      </c>
      <c r="G109" s="16">
        <v>4545456.08</v>
      </c>
      <c r="H109" s="16">
        <v>4538581.4</v>
      </c>
      <c r="I109" s="16">
        <f t="shared" si="13"/>
        <v>255374.81000000052</v>
      </c>
    </row>
    <row r="110" spans="2:9" ht="12.75">
      <c r="B110" s="13" t="s">
        <v>36</v>
      </c>
      <c r="C110" s="11"/>
      <c r="D110" s="15">
        <v>500000</v>
      </c>
      <c r="E110" s="16">
        <v>119400</v>
      </c>
      <c r="F110" s="16">
        <f t="shared" si="15"/>
        <v>619400</v>
      </c>
      <c r="G110" s="16">
        <v>618443.8</v>
      </c>
      <c r="H110" s="16">
        <v>558787.2</v>
      </c>
      <c r="I110" s="16">
        <f t="shared" si="13"/>
        <v>956.1999999999534</v>
      </c>
    </row>
    <row r="111" spans="2:9" ht="12.75">
      <c r="B111" s="13" t="s">
        <v>37</v>
      </c>
      <c r="C111" s="11"/>
      <c r="D111" s="15">
        <v>250078</v>
      </c>
      <c r="E111" s="16">
        <v>942.07</v>
      </c>
      <c r="F111" s="16">
        <f t="shared" si="15"/>
        <v>251020.07</v>
      </c>
      <c r="G111" s="16">
        <v>155573</v>
      </c>
      <c r="H111" s="16">
        <v>155573</v>
      </c>
      <c r="I111" s="16">
        <f t="shared" si="13"/>
        <v>95447.07</v>
      </c>
    </row>
    <row r="112" spans="2:9" ht="12.75">
      <c r="B112" s="13" t="s">
        <v>38</v>
      </c>
      <c r="C112" s="11"/>
      <c r="D112" s="15">
        <v>6800000</v>
      </c>
      <c r="E112" s="16">
        <v>346095.31</v>
      </c>
      <c r="F112" s="16">
        <f t="shared" si="15"/>
        <v>7146095.31</v>
      </c>
      <c r="G112" s="16">
        <v>6337512.41</v>
      </c>
      <c r="H112" s="16">
        <v>6254564.15</v>
      </c>
      <c r="I112" s="16">
        <f t="shared" si="13"/>
        <v>808582.8999999994</v>
      </c>
    </row>
    <row r="113" spans="2:9" ht="12.75">
      <c r="B113" s="13" t="s">
        <v>39</v>
      </c>
      <c r="C113" s="11"/>
      <c r="D113" s="15">
        <v>1430000</v>
      </c>
      <c r="E113" s="16">
        <v>152588.66</v>
      </c>
      <c r="F113" s="16">
        <f t="shared" si="15"/>
        <v>1582588.66</v>
      </c>
      <c r="G113" s="16">
        <v>1281665.24</v>
      </c>
      <c r="H113" s="16">
        <v>1281665.24</v>
      </c>
      <c r="I113" s="16">
        <f t="shared" si="13"/>
        <v>300923.4199999999</v>
      </c>
    </row>
    <row r="114" spans="2:9" ht="25.5" customHeight="1">
      <c r="B114" s="37" t="s">
        <v>40</v>
      </c>
      <c r="C114" s="38"/>
      <c r="D114" s="15">
        <f>SUM(D115:D123)</f>
        <v>17494195.5</v>
      </c>
      <c r="E114" s="15">
        <f>SUM(E115:E123)</f>
        <v>-546969.75</v>
      </c>
      <c r="F114" s="15">
        <f>SUM(F115:F123)</f>
        <v>16947225.75</v>
      </c>
      <c r="G114" s="15">
        <f>SUM(G115:G123)</f>
        <v>13780878.299999999</v>
      </c>
      <c r="H114" s="15">
        <f>SUM(H115:H123)</f>
        <v>13780878.299999999</v>
      </c>
      <c r="I114" s="16">
        <f t="shared" si="13"/>
        <v>3166347.450000001</v>
      </c>
    </row>
    <row r="115" spans="2:9" ht="12.75">
      <c r="B115" s="13" t="s">
        <v>41</v>
      </c>
      <c r="C115" s="11"/>
      <c r="D115" s="15">
        <v>8330666.67</v>
      </c>
      <c r="E115" s="16">
        <v>0</v>
      </c>
      <c r="F115" s="16">
        <f>D115+E115</f>
        <v>8330666.67</v>
      </c>
      <c r="G115" s="16">
        <v>6476569.62</v>
      </c>
      <c r="H115" s="16">
        <v>6476569.62</v>
      </c>
      <c r="I115" s="16">
        <f t="shared" si="13"/>
        <v>1854097.0499999998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5224000</v>
      </c>
      <c r="E118" s="16">
        <v>-523100.8</v>
      </c>
      <c r="F118" s="16">
        <f t="shared" si="16"/>
        <v>4700899.2</v>
      </c>
      <c r="G118" s="16">
        <v>4528105.9</v>
      </c>
      <c r="H118" s="16">
        <v>4528105.9</v>
      </c>
      <c r="I118" s="16">
        <f t="shared" si="13"/>
        <v>172793.2999999998</v>
      </c>
    </row>
    <row r="119" spans="2:9" ht="12.75">
      <c r="B119" s="13" t="s">
        <v>45</v>
      </c>
      <c r="C119" s="11"/>
      <c r="D119" s="15">
        <v>3939528.83</v>
      </c>
      <c r="E119" s="16">
        <v>-23868.95</v>
      </c>
      <c r="F119" s="16">
        <f t="shared" si="16"/>
        <v>3915659.88</v>
      </c>
      <c r="G119" s="16">
        <v>2776202.78</v>
      </c>
      <c r="H119" s="16">
        <v>2776202.78</v>
      </c>
      <c r="I119" s="16">
        <f t="shared" si="13"/>
        <v>1139457.1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126083.71</v>
      </c>
      <c r="E124" s="15">
        <f>SUM(E125:E133)</f>
        <v>456858.08</v>
      </c>
      <c r="F124" s="15">
        <f>SUM(F125:F133)</f>
        <v>582941.79</v>
      </c>
      <c r="G124" s="15">
        <f>SUM(G125:G133)</f>
        <v>497876.11</v>
      </c>
      <c r="H124" s="15">
        <f>SUM(H125:H133)</f>
        <v>496446.98</v>
      </c>
      <c r="I124" s="16">
        <f t="shared" si="13"/>
        <v>85065.68000000005</v>
      </c>
    </row>
    <row r="125" spans="2:9" ht="12.75">
      <c r="B125" s="13" t="s">
        <v>51</v>
      </c>
      <c r="C125" s="11"/>
      <c r="D125" s="15">
        <v>71083.71</v>
      </c>
      <c r="E125" s="16">
        <v>161434.07</v>
      </c>
      <c r="F125" s="16">
        <f>D125+E125</f>
        <v>232517.78000000003</v>
      </c>
      <c r="G125" s="16">
        <v>202174.11</v>
      </c>
      <c r="H125" s="16">
        <v>202174.11</v>
      </c>
      <c r="I125" s="16">
        <f t="shared" si="13"/>
        <v>30343.670000000042</v>
      </c>
    </row>
    <row r="126" spans="2:9" ht="12.75">
      <c r="B126" s="13" t="s">
        <v>52</v>
      </c>
      <c r="C126" s="11"/>
      <c r="D126" s="15">
        <v>0</v>
      </c>
      <c r="E126" s="16">
        <v>19298</v>
      </c>
      <c r="F126" s="16">
        <f aca="true" t="shared" si="17" ref="F126:F133">D126+E126</f>
        <v>19298</v>
      </c>
      <c r="G126" s="16">
        <v>19298</v>
      </c>
      <c r="H126" s="16">
        <v>19298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73000</v>
      </c>
      <c r="F128" s="16">
        <f t="shared" si="17"/>
        <v>73000</v>
      </c>
      <c r="G128" s="16">
        <v>73000</v>
      </c>
      <c r="H128" s="16">
        <v>73000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20000</v>
      </c>
      <c r="E130" s="16">
        <v>188126.01</v>
      </c>
      <c r="F130" s="16">
        <f t="shared" si="17"/>
        <v>208126.01</v>
      </c>
      <c r="G130" s="16">
        <v>203404</v>
      </c>
      <c r="H130" s="16">
        <v>201974.87</v>
      </c>
      <c r="I130" s="16">
        <f t="shared" si="13"/>
        <v>4722.010000000009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35000</v>
      </c>
      <c r="E133" s="16">
        <v>15000</v>
      </c>
      <c r="F133" s="16">
        <f t="shared" si="17"/>
        <v>50000</v>
      </c>
      <c r="G133" s="16">
        <v>0</v>
      </c>
      <c r="H133" s="16">
        <v>0</v>
      </c>
      <c r="I133" s="16">
        <f t="shared" si="13"/>
        <v>50000</v>
      </c>
    </row>
    <row r="134" spans="2:9" ht="12.75">
      <c r="B134" s="3" t="s">
        <v>60</v>
      </c>
      <c r="C134" s="9"/>
      <c r="D134" s="15">
        <f>SUM(D135:D137)</f>
        <v>48539197</v>
      </c>
      <c r="E134" s="15">
        <f>SUM(E135:E137)</f>
        <v>38655030.18</v>
      </c>
      <c r="F134" s="15">
        <f>SUM(F135:F137)</f>
        <v>87194227.18</v>
      </c>
      <c r="G134" s="15">
        <f>SUM(G135:G137)</f>
        <v>74714124.96</v>
      </c>
      <c r="H134" s="15">
        <f>SUM(H135:H137)</f>
        <v>74143370.02</v>
      </c>
      <c r="I134" s="16">
        <f t="shared" si="13"/>
        <v>12480102.220000014</v>
      </c>
    </row>
    <row r="135" spans="2:9" ht="12.75">
      <c r="B135" s="13" t="s">
        <v>61</v>
      </c>
      <c r="C135" s="11"/>
      <c r="D135" s="15">
        <v>48539197</v>
      </c>
      <c r="E135" s="16">
        <v>32619350.18</v>
      </c>
      <c r="F135" s="16">
        <f>D135+E135</f>
        <v>81158547.18</v>
      </c>
      <c r="G135" s="16">
        <v>68678444.96</v>
      </c>
      <c r="H135" s="16">
        <v>68107690.02</v>
      </c>
      <c r="I135" s="16">
        <f t="shared" si="13"/>
        <v>12480102.220000014</v>
      </c>
    </row>
    <row r="136" spans="2:9" ht="12.75">
      <c r="B136" s="13" t="s">
        <v>62</v>
      </c>
      <c r="C136" s="11"/>
      <c r="D136" s="15">
        <v>0</v>
      </c>
      <c r="E136" s="16">
        <v>5492180</v>
      </c>
      <c r="F136" s="16">
        <f>D136+E136</f>
        <v>5492180</v>
      </c>
      <c r="G136" s="16">
        <v>5492180</v>
      </c>
      <c r="H136" s="16">
        <v>5492180</v>
      </c>
      <c r="I136" s="16">
        <f t="shared" si="13"/>
        <v>0</v>
      </c>
    </row>
    <row r="137" spans="2:9" ht="12.75">
      <c r="B137" s="13" t="s">
        <v>63</v>
      </c>
      <c r="C137" s="11"/>
      <c r="D137" s="15">
        <v>0</v>
      </c>
      <c r="E137" s="16">
        <v>543500</v>
      </c>
      <c r="F137" s="16">
        <f>D137+E137</f>
        <v>543500</v>
      </c>
      <c r="G137" s="16">
        <v>543500</v>
      </c>
      <c r="H137" s="16">
        <v>543500</v>
      </c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5174655.24</v>
      </c>
      <c r="E151" s="15">
        <f>SUM(E152:E158)</f>
        <v>-5174655.24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5174655.24</v>
      </c>
      <c r="E158" s="16">
        <v>-5174655.24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171497538</v>
      </c>
      <c r="E160" s="14">
        <f t="shared" si="21"/>
        <v>47464173.599999994</v>
      </c>
      <c r="F160" s="14">
        <f t="shared" si="21"/>
        <v>218961711.60000002</v>
      </c>
      <c r="G160" s="14">
        <f t="shared" si="21"/>
        <v>180865493.85999998</v>
      </c>
      <c r="H160" s="14">
        <f t="shared" si="21"/>
        <v>179905614.46</v>
      </c>
      <c r="I160" s="14">
        <f t="shared" si="21"/>
        <v>38096217.740000024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2016-12-20T19:53:14Z</cp:lastPrinted>
  <dcterms:created xsi:type="dcterms:W3CDTF">2016-10-11T20:25:15Z</dcterms:created>
  <dcterms:modified xsi:type="dcterms:W3CDTF">2018-11-15T16:55:49Z</dcterms:modified>
  <cp:category/>
  <cp:version/>
  <cp:contentType/>
  <cp:contentStatus/>
</cp:coreProperties>
</file>