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cesar zarazua\Downloads\"/>
    </mc:Choice>
  </mc:AlternateContent>
  <xr:revisionPtr revIDLastSave="0" documentId="8_{7FF53344-17E7-4942-83DD-D7C270A60441}" xr6:coauthVersionLast="47" xr6:coauthVersionMax="47" xr10:uidLastSave="{00000000-0000-0000-0000-000000000000}"/>
  <bookViews>
    <workbookView xWindow="-120" yWindow="-120" windowWidth="29040" windowHeight="15720" xr2:uid="{113A8045-333E-4553-85DC-FB8D32764665}"/>
  </bookViews>
  <sheets>
    <sheet name="COMERCIO 2025tabulador de costo"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G8" i="2"/>
  <c r="H8" i="2"/>
  <c r="I8" i="2"/>
  <c r="J8" i="2"/>
  <c r="K8" i="2"/>
  <c r="F9" i="2"/>
  <c r="G9" i="2"/>
  <c r="H9" i="2"/>
  <c r="I9" i="2"/>
  <c r="J9" i="2"/>
  <c r="K9" i="2"/>
  <c r="F10" i="2"/>
  <c r="G10" i="2"/>
  <c r="H10" i="2"/>
  <c r="I10" i="2"/>
  <c r="J10" i="2"/>
  <c r="K10" i="2"/>
  <c r="F11" i="2"/>
  <c r="G11" i="2"/>
  <c r="H11" i="2"/>
  <c r="I11" i="2"/>
  <c r="J11" i="2"/>
  <c r="K11" i="2"/>
  <c r="F12" i="2"/>
  <c r="G12" i="2"/>
  <c r="H12" i="2"/>
  <c r="I12" i="2"/>
  <c r="J12" i="2"/>
  <c r="K12" i="2"/>
  <c r="F13" i="2"/>
  <c r="G13" i="2"/>
  <c r="H13" i="2"/>
  <c r="I13" i="2"/>
  <c r="J13" i="2"/>
  <c r="K13" i="2"/>
  <c r="F14" i="2"/>
  <c r="G14" i="2"/>
  <c r="H14" i="2"/>
  <c r="I14" i="2"/>
  <c r="J14" i="2"/>
  <c r="K14" i="2"/>
  <c r="D17" i="2"/>
  <c r="E17" i="2"/>
  <c r="F17" i="2"/>
  <c r="D18" i="2"/>
  <c r="E18" i="2"/>
  <c r="F18" i="2"/>
  <c r="D19" i="2"/>
  <c r="E19" i="2"/>
  <c r="F19" i="2"/>
  <c r="D20" i="2"/>
  <c r="E20" i="2"/>
  <c r="F20" i="2"/>
  <c r="D21" i="2"/>
  <c r="E21" i="2"/>
  <c r="F21" i="2"/>
  <c r="D22" i="2"/>
  <c r="E22" i="2"/>
  <c r="F22" i="2"/>
  <c r="D23" i="2"/>
  <c r="E23" i="2"/>
  <c r="F23" i="2"/>
  <c r="D24" i="2"/>
  <c r="E24" i="2"/>
  <c r="F24" i="2"/>
  <c r="D25" i="2"/>
  <c r="E25" i="2"/>
  <c r="F25" i="2"/>
  <c r="D26" i="2"/>
  <c r="E26" i="2"/>
  <c r="F26" i="2"/>
  <c r="D27" i="2"/>
  <c r="E27" i="2"/>
  <c r="F27" i="2"/>
  <c r="D28" i="2"/>
  <c r="E28" i="2"/>
  <c r="F28" i="2"/>
  <c r="D29" i="2"/>
  <c r="E29" i="2"/>
  <c r="F29" i="2"/>
  <c r="D31" i="2"/>
  <c r="E31" i="2"/>
  <c r="F31" i="2"/>
  <c r="D32" i="2"/>
  <c r="E32" i="2"/>
  <c r="F32" i="2"/>
  <c r="D33" i="2"/>
  <c r="E33" i="2"/>
  <c r="F33" i="2"/>
  <c r="D34" i="2"/>
  <c r="E34" i="2"/>
  <c r="F34" i="2"/>
  <c r="D36" i="2"/>
  <c r="E36" i="2"/>
  <c r="F36" i="2"/>
  <c r="D37" i="2"/>
  <c r="E37" i="2"/>
  <c r="F37" i="2"/>
  <c r="D38" i="2"/>
  <c r="E38" i="2"/>
  <c r="F38" i="2"/>
  <c r="D39" i="2"/>
  <c r="E39" i="2"/>
  <c r="F39" i="2"/>
  <c r="D40" i="2"/>
  <c r="E40" i="2"/>
  <c r="F40" i="2"/>
  <c r="D41" i="2"/>
  <c r="E41" i="2"/>
  <c r="F41" i="2"/>
  <c r="D42" i="2"/>
  <c r="E42" i="2"/>
  <c r="F42" i="2"/>
  <c r="F45" i="2"/>
  <c r="G45" i="2"/>
  <c r="H45" i="2"/>
  <c r="I45" i="2"/>
  <c r="J45" i="2"/>
  <c r="K45" i="2"/>
  <c r="D48" i="2"/>
  <c r="E48" i="2"/>
  <c r="F48" i="2"/>
  <c r="D49" i="2"/>
  <c r="E49" i="2"/>
  <c r="F49" i="2"/>
  <c r="D50" i="2"/>
  <c r="E50" i="2"/>
  <c r="F50" i="2"/>
  <c r="D51" i="2"/>
  <c r="E51" i="2"/>
  <c r="F51" i="2"/>
  <c r="D52" i="2"/>
  <c r="E52" i="2"/>
  <c r="F52" i="2"/>
  <c r="D53" i="2"/>
  <c r="E53" i="2"/>
  <c r="F53" i="2"/>
  <c r="D54" i="2"/>
  <c r="E54" i="2"/>
  <c r="F54" i="2"/>
  <c r="D55" i="2"/>
  <c r="E55" i="2"/>
  <c r="F55" i="2"/>
  <c r="D56" i="2"/>
  <c r="E56" i="2"/>
  <c r="F56" i="2"/>
  <c r="D57" i="2"/>
  <c r="E57" i="2"/>
  <c r="F57" i="2"/>
  <c r="D58" i="2"/>
  <c r="E58" i="2"/>
  <c r="F58" i="2"/>
  <c r="D59" i="2"/>
  <c r="E59" i="2"/>
  <c r="F59" i="2"/>
  <c r="D60" i="2"/>
  <c r="E60" i="2"/>
  <c r="F60" i="2"/>
  <c r="D61" i="2"/>
  <c r="E61" i="2"/>
  <c r="F61" i="2"/>
  <c r="D62" i="2"/>
  <c r="E62" i="2"/>
  <c r="F62" i="2"/>
  <c r="D63" i="2"/>
  <c r="E63" i="2"/>
  <c r="F63" i="2"/>
  <c r="D64" i="2"/>
  <c r="E64" i="2"/>
  <c r="F64" i="2"/>
  <c r="D65" i="2"/>
  <c r="E65" i="2"/>
  <c r="F65" i="2"/>
  <c r="F69" i="2"/>
  <c r="G69" i="2"/>
  <c r="H69" i="2"/>
  <c r="I69" i="2"/>
  <c r="J69" i="2"/>
  <c r="K69" i="2"/>
  <c r="D72" i="2"/>
  <c r="E72" i="2"/>
  <c r="F72" i="2"/>
  <c r="D73" i="2"/>
  <c r="E73" i="2"/>
  <c r="F73" i="2"/>
  <c r="D74" i="2"/>
  <c r="E74" i="2"/>
  <c r="F74" i="2"/>
  <c r="D75" i="2"/>
  <c r="E75" i="2"/>
  <c r="F75" i="2"/>
  <c r="D76" i="2"/>
  <c r="E76" i="2"/>
  <c r="F76" i="2"/>
  <c r="D77" i="2"/>
  <c r="E77" i="2"/>
  <c r="F77" i="2"/>
  <c r="F80" i="2"/>
  <c r="G80" i="2"/>
  <c r="H80" i="2"/>
  <c r="I80" i="2"/>
  <c r="J80" i="2"/>
  <c r="K80" i="2"/>
  <c r="D83" i="2"/>
  <c r="E83" i="2"/>
  <c r="F83" i="2"/>
  <c r="D84" i="2"/>
  <c r="E84" i="2"/>
  <c r="F84" i="2"/>
  <c r="D85" i="2"/>
  <c r="E85" i="2"/>
  <c r="F85" i="2"/>
  <c r="D86" i="2"/>
  <c r="E86" i="2"/>
  <c r="F86" i="2"/>
  <c r="D87" i="2"/>
  <c r="E87" i="2"/>
  <c r="F87" i="2"/>
  <c r="D88" i="2"/>
  <c r="E88" i="2"/>
  <c r="F88" i="2"/>
  <c r="D89" i="2"/>
  <c r="E89" i="2"/>
  <c r="F89" i="2"/>
  <c r="D90" i="2"/>
  <c r="E90" i="2"/>
  <c r="F90" i="2"/>
  <c r="D92" i="2"/>
  <c r="E92" i="2"/>
  <c r="F92" i="2"/>
  <c r="D93" i="2"/>
  <c r="E93" i="2"/>
  <c r="F93" i="2"/>
  <c r="F96" i="2"/>
  <c r="G96" i="2"/>
  <c r="H96" i="2"/>
  <c r="I96" i="2"/>
  <c r="J96" i="2"/>
  <c r="K96" i="2"/>
  <c r="D99" i="2"/>
  <c r="E99" i="2"/>
  <c r="F99" i="2"/>
  <c r="D100" i="2"/>
  <c r="E100" i="2"/>
  <c r="F100" i="2"/>
  <c r="D101" i="2"/>
  <c r="E101" i="2"/>
  <c r="F101" i="2"/>
  <c r="D102" i="2"/>
  <c r="E102" i="2"/>
  <c r="F102" i="2"/>
  <c r="D103" i="2"/>
  <c r="E103" i="2"/>
  <c r="F103" i="2"/>
  <c r="D104" i="2"/>
  <c r="E104" i="2"/>
  <c r="F104" i="2"/>
  <c r="D105" i="2"/>
  <c r="E105" i="2"/>
  <c r="F105" i="2"/>
  <c r="D106" i="2"/>
  <c r="E106" i="2"/>
  <c r="F106" i="2"/>
  <c r="D107" i="2"/>
  <c r="E107" i="2"/>
  <c r="F107" i="2"/>
  <c r="D108" i="2"/>
  <c r="E108" i="2"/>
  <c r="F108" i="2"/>
  <c r="D109" i="2"/>
  <c r="E109" i="2"/>
  <c r="F109" i="2"/>
  <c r="D110" i="2"/>
  <c r="E110" i="2"/>
  <c r="F110" i="2"/>
  <c r="D111" i="2"/>
  <c r="E111" i="2"/>
  <c r="F111" i="2"/>
  <c r="D112" i="2"/>
  <c r="E112" i="2"/>
  <c r="F112" i="2"/>
  <c r="D113" i="2"/>
  <c r="E113" i="2"/>
  <c r="F113" i="2"/>
  <c r="D114" i="2"/>
  <c r="E114" i="2"/>
  <c r="F114" i="2"/>
  <c r="D115" i="2"/>
  <c r="E115" i="2"/>
  <c r="F115" i="2"/>
  <c r="D116" i="2"/>
  <c r="E116" i="2"/>
  <c r="F116" i="2"/>
  <c r="D117" i="2"/>
  <c r="E117" i="2"/>
  <c r="F117" i="2"/>
  <c r="D118" i="2"/>
  <c r="E118" i="2"/>
  <c r="F118" i="2"/>
  <c r="D119" i="2"/>
  <c r="E119" i="2"/>
  <c r="F119" i="2"/>
  <c r="D120" i="2"/>
  <c r="E120" i="2"/>
  <c r="F120" i="2"/>
  <c r="D121" i="2"/>
  <c r="E121" i="2"/>
  <c r="F121" i="2"/>
  <c r="D122" i="2"/>
  <c r="E122" i="2"/>
  <c r="F122" i="2"/>
  <c r="D123" i="2"/>
  <c r="E123" i="2"/>
  <c r="F123" i="2"/>
  <c r="D124" i="2"/>
  <c r="E124" i="2"/>
  <c r="F124" i="2"/>
  <c r="F131" i="2"/>
  <c r="G131" i="2"/>
  <c r="H131" i="2"/>
  <c r="I131" i="2"/>
  <c r="J131" i="2"/>
  <c r="K131" i="2"/>
  <c r="F134" i="2"/>
  <c r="G134" i="2"/>
  <c r="H134" i="2"/>
  <c r="I134" i="2"/>
  <c r="J134" i="2"/>
  <c r="K134" i="2"/>
  <c r="F137" i="2"/>
  <c r="G137" i="2"/>
  <c r="H137" i="2"/>
  <c r="I137" i="2"/>
  <c r="J137" i="2"/>
  <c r="K137" i="2"/>
  <c r="F140" i="2"/>
  <c r="G140" i="2"/>
  <c r="H140" i="2"/>
  <c r="I140" i="2"/>
  <c r="J140" i="2"/>
  <c r="K140" i="2"/>
  <c r="F143" i="2"/>
  <c r="G143" i="2"/>
  <c r="H143" i="2"/>
  <c r="I143" i="2"/>
  <c r="J143" i="2"/>
  <c r="K143" i="2"/>
  <c r="F146" i="2"/>
  <c r="G146" i="2"/>
  <c r="H146" i="2"/>
  <c r="I146" i="2"/>
  <c r="J146" i="2"/>
  <c r="K146" i="2"/>
  <c r="F149" i="2"/>
  <c r="G149" i="2"/>
  <c r="H149" i="2"/>
  <c r="I149" i="2"/>
  <c r="J149" i="2"/>
  <c r="K149" i="2"/>
  <c r="D152" i="2"/>
  <c r="E152" i="2"/>
  <c r="F152" i="2"/>
  <c r="D153" i="2"/>
  <c r="E153" i="2"/>
  <c r="F153" i="2"/>
  <c r="D154" i="2"/>
  <c r="E154" i="2"/>
  <c r="F154" i="2"/>
  <c r="D155" i="2"/>
  <c r="E155" i="2"/>
  <c r="F155" i="2"/>
  <c r="D156" i="2"/>
  <c r="E156" i="2"/>
  <c r="F156" i="2"/>
  <c r="D157" i="2"/>
  <c r="E157" i="2"/>
  <c r="F157" i="2"/>
  <c r="D158" i="2"/>
  <c r="E158" i="2"/>
  <c r="F158" i="2"/>
  <c r="D159" i="2"/>
  <c r="E159" i="2"/>
  <c r="F159" i="2"/>
  <c r="D160" i="2"/>
  <c r="E160" i="2"/>
  <c r="F160" i="2"/>
  <c r="D161" i="2"/>
  <c r="E161" i="2"/>
  <c r="F161" i="2"/>
  <c r="D162" i="2"/>
  <c r="E162" i="2"/>
  <c r="F162" i="2"/>
  <c r="D163" i="2"/>
  <c r="E163" i="2"/>
  <c r="F163" i="2"/>
  <c r="D164" i="2"/>
  <c r="E164" i="2"/>
  <c r="F164" i="2"/>
  <c r="D165" i="2"/>
  <c r="E165" i="2"/>
  <c r="F165" i="2"/>
  <c r="D166" i="2"/>
  <c r="E166" i="2"/>
  <c r="F166" i="2"/>
  <c r="D167" i="2"/>
  <c r="E167" i="2"/>
  <c r="F167" i="2"/>
  <c r="D168" i="2"/>
  <c r="E168" i="2"/>
  <c r="F168" i="2"/>
  <c r="D169" i="2"/>
  <c r="E169" i="2"/>
  <c r="F169" i="2"/>
  <c r="D170" i="2"/>
  <c r="E170" i="2"/>
  <c r="F170" i="2"/>
  <c r="D171" i="2"/>
  <c r="E171" i="2"/>
  <c r="F171" i="2"/>
  <c r="D172" i="2"/>
  <c r="E172" i="2"/>
  <c r="F172" i="2"/>
  <c r="D173" i="2"/>
  <c r="E173" i="2"/>
  <c r="F173" i="2"/>
  <c r="F176" i="2"/>
  <c r="G176" i="2"/>
  <c r="H176" i="2"/>
  <c r="I176" i="2"/>
  <c r="J176" i="2"/>
  <c r="K176" i="2"/>
  <c r="D179" i="2"/>
  <c r="E179" i="2"/>
  <c r="F179" i="2"/>
  <c r="D180" i="2"/>
  <c r="E180" i="2"/>
  <c r="F180" i="2"/>
  <c r="D181" i="2"/>
  <c r="E181" i="2"/>
  <c r="F181" i="2"/>
  <c r="D182" i="2"/>
  <c r="E182" i="2"/>
  <c r="F182" i="2"/>
  <c r="D183" i="2"/>
  <c r="E183" i="2"/>
  <c r="F183" i="2"/>
  <c r="D184" i="2"/>
  <c r="E184" i="2"/>
  <c r="F184" i="2"/>
  <c r="D185" i="2"/>
  <c r="E185" i="2"/>
  <c r="F185" i="2"/>
  <c r="D186" i="2"/>
  <c r="E186" i="2"/>
  <c r="F186" i="2"/>
  <c r="D187" i="2"/>
  <c r="E187" i="2"/>
  <c r="F187" i="2"/>
  <c r="D188" i="2"/>
  <c r="E188" i="2"/>
  <c r="F188" i="2"/>
  <c r="D189" i="2"/>
  <c r="E189" i="2"/>
  <c r="F189" i="2"/>
  <c r="D190" i="2"/>
  <c r="E190" i="2"/>
  <c r="F190" i="2"/>
  <c r="D191" i="2"/>
  <c r="E191" i="2"/>
  <c r="F191" i="2"/>
  <c r="D192" i="2"/>
  <c r="E192" i="2"/>
  <c r="F192" i="2"/>
  <c r="D193" i="2"/>
  <c r="E193" i="2"/>
  <c r="F193" i="2"/>
  <c r="D194" i="2"/>
  <c r="E194" i="2"/>
  <c r="F194" i="2"/>
  <c r="D195" i="2"/>
  <c r="E195" i="2"/>
  <c r="F195" i="2"/>
  <c r="D196" i="2"/>
  <c r="E196" i="2"/>
  <c r="F196" i="2"/>
  <c r="F199" i="2"/>
  <c r="G199" i="2"/>
  <c r="H199" i="2"/>
  <c r="I199" i="2"/>
  <c r="J199" i="2"/>
  <c r="K199" i="2"/>
  <c r="D202" i="2"/>
  <c r="E202" i="2"/>
  <c r="F202" i="2"/>
  <c r="D203" i="2"/>
  <c r="E203" i="2"/>
  <c r="F203" i="2"/>
  <c r="D204" i="2"/>
  <c r="E204" i="2"/>
  <c r="F204" i="2"/>
  <c r="D205" i="2"/>
  <c r="E205" i="2"/>
  <c r="F205" i="2"/>
  <c r="D206" i="2"/>
  <c r="E206" i="2"/>
  <c r="F206" i="2"/>
  <c r="D207" i="2"/>
  <c r="E207" i="2"/>
  <c r="F207" i="2"/>
  <c r="F210" i="2"/>
  <c r="G210" i="2"/>
  <c r="H210" i="2"/>
  <c r="I210" i="2"/>
  <c r="J210" i="2"/>
  <c r="K210" i="2"/>
  <c r="D213" i="2"/>
  <c r="E213" i="2"/>
  <c r="F213" i="2"/>
  <c r="D214" i="2"/>
  <c r="E214" i="2"/>
  <c r="F214" i="2"/>
  <c r="D215" i="2"/>
  <c r="E215" i="2"/>
  <c r="F215" i="2"/>
  <c r="D216" i="2"/>
  <c r="E216" i="2"/>
  <c r="F216" i="2"/>
  <c r="D217" i="2"/>
  <c r="E217" i="2"/>
  <c r="F217" i="2"/>
  <c r="D218" i="2"/>
  <c r="E218" i="2"/>
  <c r="F218" i="2"/>
  <c r="D219" i="2"/>
  <c r="E219" i="2"/>
  <c r="F219" i="2"/>
  <c r="D220" i="2"/>
  <c r="E220" i="2"/>
  <c r="F220" i="2"/>
  <c r="D221" i="2"/>
  <c r="E221" i="2"/>
  <c r="F221" i="2"/>
  <c r="F224" i="2"/>
  <c r="G224" i="2"/>
  <c r="H224" i="2"/>
  <c r="I224" i="2"/>
  <c r="J224" i="2"/>
  <c r="K224" i="2"/>
  <c r="D227" i="2"/>
  <c r="E227" i="2"/>
  <c r="F227" i="2"/>
  <c r="D228" i="2"/>
  <c r="E228" i="2"/>
  <c r="F228" i="2"/>
  <c r="D229" i="2"/>
  <c r="E229" i="2"/>
  <c r="F229" i="2"/>
  <c r="D230" i="2"/>
  <c r="E230" i="2"/>
  <c r="F230" i="2"/>
  <c r="D231" i="2"/>
  <c r="E231" i="2"/>
  <c r="F231" i="2"/>
  <c r="D232" i="2"/>
  <c r="E232" i="2"/>
  <c r="F232" i="2"/>
  <c r="D233" i="2"/>
  <c r="E233" i="2"/>
  <c r="F233" i="2"/>
  <c r="D234" i="2"/>
  <c r="E234" i="2"/>
  <c r="F234" i="2"/>
  <c r="D235" i="2"/>
  <c r="E235" i="2"/>
  <c r="F235" i="2"/>
  <c r="D236" i="2"/>
  <c r="E236" i="2"/>
  <c r="F236" i="2"/>
  <c r="D237" i="2"/>
  <c r="E237" i="2"/>
  <c r="F237" i="2"/>
  <c r="D238" i="2"/>
  <c r="E238" i="2"/>
  <c r="F238" i="2"/>
  <c r="D239" i="2"/>
  <c r="E239" i="2"/>
  <c r="F239" i="2"/>
  <c r="D240" i="2"/>
  <c r="E240" i="2"/>
  <c r="F240" i="2"/>
  <c r="D241" i="2"/>
  <c r="E241" i="2"/>
  <c r="F241" i="2"/>
  <c r="D242" i="2"/>
  <c r="E242" i="2"/>
  <c r="F242" i="2"/>
  <c r="D243" i="2"/>
  <c r="E243" i="2"/>
  <c r="F243" i="2"/>
  <c r="D244" i="2"/>
  <c r="E244" i="2"/>
  <c r="F244" i="2"/>
  <c r="D245" i="2"/>
  <c r="E245" i="2"/>
  <c r="F245" i="2"/>
  <c r="D246" i="2"/>
  <c r="E246" i="2"/>
  <c r="F246" i="2"/>
  <c r="D247" i="2"/>
  <c r="E247" i="2"/>
  <c r="F247" i="2"/>
  <c r="D248" i="2"/>
  <c r="E248" i="2"/>
  <c r="F248" i="2"/>
  <c r="D249" i="2"/>
  <c r="E249" i="2"/>
  <c r="F249" i="2"/>
  <c r="D250" i="2"/>
  <c r="E250" i="2"/>
  <c r="F250" i="2"/>
  <c r="D251" i="2"/>
  <c r="E251" i="2"/>
  <c r="F251" i="2"/>
  <c r="F258" i="2"/>
  <c r="G258" i="2"/>
  <c r="H258" i="2"/>
  <c r="I258" i="2"/>
  <c r="J258" i="2"/>
  <c r="K258" i="2"/>
  <c r="F261" i="2"/>
  <c r="G261" i="2"/>
  <c r="H261" i="2"/>
  <c r="I261" i="2"/>
  <c r="J261" i="2"/>
  <c r="K261" i="2"/>
  <c r="F264" i="2"/>
  <c r="G264" i="2"/>
  <c r="H264" i="2"/>
  <c r="I264" i="2"/>
  <c r="J264" i="2"/>
  <c r="K264" i="2"/>
  <c r="F267" i="2"/>
  <c r="G267" i="2"/>
  <c r="H267" i="2"/>
  <c r="I267" i="2"/>
  <c r="J267" i="2"/>
  <c r="K267" i="2"/>
  <c r="F270" i="2"/>
  <c r="G270" i="2"/>
  <c r="H270" i="2"/>
  <c r="I270" i="2"/>
  <c r="J270" i="2"/>
  <c r="K270" i="2"/>
  <c r="F275" i="2"/>
  <c r="G275" i="2"/>
  <c r="H275" i="2"/>
  <c r="I275" i="2"/>
  <c r="J275" i="2"/>
  <c r="K275" i="2"/>
  <c r="F278" i="2"/>
  <c r="G278" i="2"/>
  <c r="H278" i="2"/>
  <c r="I278" i="2"/>
  <c r="J278" i="2"/>
  <c r="K278" i="2"/>
  <c r="F282" i="2"/>
  <c r="G282" i="2"/>
  <c r="H282" i="2"/>
  <c r="I282" i="2"/>
  <c r="J282" i="2"/>
  <c r="K282" i="2"/>
  <c r="F286" i="2"/>
  <c r="G286" i="2"/>
  <c r="H286" i="2"/>
  <c r="I286" i="2"/>
  <c r="J286" i="2"/>
  <c r="K286" i="2"/>
  <c r="F289" i="2"/>
  <c r="G289" i="2"/>
  <c r="H289" i="2"/>
  <c r="I289" i="2"/>
  <c r="J289" i="2"/>
  <c r="K289" i="2"/>
  <c r="C294" i="2"/>
  <c r="D294" i="2"/>
  <c r="E294" i="2"/>
  <c r="D298" i="2"/>
  <c r="E298" i="2"/>
  <c r="F298" i="2"/>
  <c r="G298" i="2"/>
  <c r="H298" i="2"/>
  <c r="I298" i="2"/>
  <c r="K298" i="2"/>
  <c r="L298" i="2"/>
  <c r="M298" i="2"/>
  <c r="C303" i="2"/>
  <c r="D303" i="2"/>
  <c r="E303" i="2"/>
  <c r="C309" i="2"/>
  <c r="D309" i="2"/>
  <c r="E309" i="2"/>
</calcChain>
</file>

<file path=xl/sharedStrings.xml><?xml version="1.0" encoding="utf-8"?>
<sst xmlns="http://schemas.openxmlformats.org/spreadsheetml/2006/main" count="492" uniqueCount="173">
  <si>
    <t xml:space="preserve">Ingreso anual estimado por este artículo $561,243.00 </t>
  </si>
  <si>
    <t xml:space="preserve"> </t>
  </si>
  <si>
    <t>Ingreso anual estimado por esta fracción $0.00</t>
  </si>
  <si>
    <r>
      <t>IV.</t>
    </r>
    <r>
      <rPr>
        <b/>
        <sz val="7"/>
        <color rgb="FF000000"/>
        <rFont val="Times New Roman"/>
        <family val="1"/>
      </rPr>
      <t xml:space="preserve">    </t>
    </r>
    <r>
      <rPr>
        <sz val="9"/>
        <color rgb="FF000000"/>
        <rFont val="Arial"/>
        <family val="2"/>
      </rPr>
      <t>Para los entretenimientos públicos permanentes, se causará y pagará: 9.22 UMA.</t>
    </r>
  </si>
  <si>
    <t>IMPUESTO ADICIONAL 25%</t>
  </si>
  <si>
    <t xml:space="preserve">VALOR EN PESOS </t>
  </si>
  <si>
    <t xml:space="preserve">UMA </t>
  </si>
  <si>
    <t xml:space="preserve">Ingreso anual estimado por esta fracción $561,243.00 </t>
  </si>
  <si>
    <t>Ingreso anual estimado por este rubro $0.00</t>
  </si>
  <si>
    <t>9.22 UMA.</t>
  </si>
  <si>
    <t>2. El costo de placa de empadronamiento municipal para establecimiento con venta de bebidas alcohólicas, de acuerdo a la clasificación contenida en la Ley sobre Bebidas Alcohólicas del Estado de Querétaro, se pagará:</t>
  </si>
  <si>
    <t>Ingreso anual estimado por este rubro $56,1243.00</t>
  </si>
  <si>
    <t>Por placa provisional por la realización de eventos temporales que tengan como finalidad la exposición y venta de bienes y servicios, pagará: de 27.67 a 46.11 UMA y adicionalmente por cada stand autorizado en dicho evento se cobrará: 0.92 UMA.</t>
  </si>
  <si>
    <t xml:space="preserve">IMPUESTO 25% </t>
  </si>
  <si>
    <t xml:space="preserve">uma </t>
  </si>
  <si>
    <t xml:space="preserve">IMPUESTO ADICIONAL 25% </t>
  </si>
  <si>
    <t>Por los eventos en los que generen cobro de acceso, pagarán los derechos por la emisión del permiso correspondiente de 2.76 UMA, de conformidad con el tabulador autorizado por la autoridad competente.</t>
  </si>
  <si>
    <t>Ingreso anual estimado por este inciso $0.00</t>
  </si>
  <si>
    <t>De 44.06 a 194.91</t>
  </si>
  <si>
    <t>Grande, local mayor a 8x10 mts. o equivalente</t>
  </si>
  <si>
    <t>De 22.23 a 44.05</t>
  </si>
  <si>
    <t>Mediana, local hasta 8x10 mts. o equivalente</t>
  </si>
  <si>
    <t>De 11.05 a 22.22</t>
  </si>
  <si>
    <t>Pequeña, local 4x4 mts. o equivalente</t>
  </si>
  <si>
    <t>Miscelánea y similares:</t>
  </si>
  <si>
    <t>De 19.50 a 129.93</t>
  </si>
  <si>
    <t>Restaurante</t>
  </si>
  <si>
    <t>UMA</t>
  </si>
  <si>
    <t>De 64.98 a 129.93</t>
  </si>
  <si>
    <t>Bar</t>
  </si>
  <si>
    <t>De 13.01 a 259.86</t>
  </si>
  <si>
    <t>Cantina</t>
  </si>
  <si>
    <t>De 13.01 a 25.99</t>
  </si>
  <si>
    <t>Salón de eventos</t>
  </si>
  <si>
    <t>Cerveza, Vinos de Mesa y Vinos</t>
  </si>
  <si>
    <t>De 106.06 a 259.86</t>
  </si>
  <si>
    <t>Depósito de cerveza y/o bodega de distribución</t>
  </si>
  <si>
    <t>De 11.53 a 103.94</t>
  </si>
  <si>
    <t>De 19.50 a 38.99</t>
  </si>
  <si>
    <t>Cerveza</t>
  </si>
  <si>
    <t xml:space="preserve">GIRO </t>
  </si>
  <si>
    <t xml:space="preserve">AUTORIZACIÓN </t>
  </si>
  <si>
    <r>
      <t>c)</t>
    </r>
    <r>
      <rPr>
        <sz val="7"/>
        <color rgb="FF000000"/>
        <rFont val="Times New Roman"/>
        <family val="1"/>
      </rPr>
      <t xml:space="preserve">     </t>
    </r>
    <r>
      <rPr>
        <sz val="9"/>
        <color rgb="FF000000"/>
        <rFont val="Arial"/>
        <family val="2"/>
      </rPr>
      <t xml:space="preserve">Por refrendo de establecimientos con venta de bebidas alcohólicas, se causará y pagará:  </t>
    </r>
  </si>
  <si>
    <t xml:space="preserve">Ingreso anual estimado por este inciso $561,243.00  </t>
  </si>
  <si>
    <t xml:space="preserve">Por cambio, modificación o ampliación al giro.  </t>
  </si>
  <si>
    <t xml:space="preserve">Por modificación en la denominación comercial, cambio rectificación de titular, cambio de razón social u otros similares.  </t>
  </si>
  <si>
    <t xml:space="preserve">Por placa provisional  </t>
  </si>
  <si>
    <t xml:space="preserve">Por reposición de placa  </t>
  </si>
  <si>
    <t>Zapaterías</t>
  </si>
  <si>
    <t>Vinaterías y cantinas</t>
  </si>
  <si>
    <t>Vidriería y derivados</t>
  </si>
  <si>
    <t>Veterinarias</t>
  </si>
  <si>
    <t>Venta de ropa</t>
  </si>
  <si>
    <t>Venta de mariscos</t>
  </si>
  <si>
    <t xml:space="preserve">Venta de celulares y accesorios  </t>
  </si>
  <si>
    <t xml:space="preserve">Venta de boletos de autobús  </t>
  </si>
  <si>
    <t>Venta de agua purificada</t>
  </si>
  <si>
    <t>Tramites de visas</t>
  </si>
  <si>
    <t xml:space="preserve">Tortillerías  </t>
  </si>
  <si>
    <t>Torerías</t>
  </si>
  <si>
    <t>Tintorerías</t>
  </si>
  <si>
    <t>Tiendas de regalos</t>
  </si>
  <si>
    <t>Taquerías</t>
  </si>
  <si>
    <t>Talleres mecánicos</t>
  </si>
  <si>
    <t>Servicio público de transporte</t>
  </si>
  <si>
    <t>Servicio de taxi</t>
  </si>
  <si>
    <t>Salones de masajes</t>
  </si>
  <si>
    <t>Renta de cabañas con comedor</t>
  </si>
  <si>
    <t>Renta de cabañas sin comedor</t>
  </si>
  <si>
    <t>De 13.82 a 27.67</t>
  </si>
  <si>
    <t>Refaccionarias</t>
  </si>
  <si>
    <t>Purificadora de agua</t>
  </si>
  <si>
    <t>Productos de plástico</t>
  </si>
  <si>
    <t>Posadas</t>
  </si>
  <si>
    <t>Pollerías</t>
  </si>
  <si>
    <t xml:space="preserve">Pizzerías  </t>
  </si>
  <si>
    <t>Pinturas y recubrimientos</t>
  </si>
  <si>
    <t xml:space="preserve">Perfumerías  </t>
  </si>
  <si>
    <t>Peleterías</t>
  </si>
  <si>
    <t>Pastelerías</t>
  </si>
  <si>
    <t>De 9.22 a 16.44</t>
  </si>
  <si>
    <t>Papelerías</t>
  </si>
  <si>
    <t>Panaderías</t>
  </si>
  <si>
    <t>Operadoras turísticas y/o agencias de viajes</t>
  </si>
  <si>
    <t>Otras no comprendidas</t>
  </si>
  <si>
    <t>Nevería y paletería</t>
  </si>
  <si>
    <t>Mueblerías</t>
  </si>
  <si>
    <t>Mercería y derivados</t>
  </si>
  <si>
    <t>De 18.44 a 46.11</t>
  </si>
  <si>
    <t>Materiales para construcción</t>
  </si>
  <si>
    <t>Madererías</t>
  </si>
  <si>
    <t>Licencias de funcionamiento de empresas mineras</t>
  </si>
  <si>
    <t>Lavanderías</t>
  </si>
  <si>
    <t>Incubadoras avícolas</t>
  </si>
  <si>
    <r>
      <t>Instituciones financieras</t>
    </r>
    <r>
      <rPr>
        <b/>
        <sz val="9"/>
        <color rgb="FF000000"/>
        <rFont val="Arial"/>
        <family val="2"/>
      </rPr>
      <t xml:space="preserve"> </t>
    </r>
  </si>
  <si>
    <t>Hoteles con restaurante</t>
  </si>
  <si>
    <t>Hoteles sin restaurante</t>
  </si>
  <si>
    <t>Hojalaterías y pintura</t>
  </si>
  <si>
    <t>Herrería en general</t>
  </si>
  <si>
    <t>Granjas avícolas</t>
  </si>
  <si>
    <t>Gorditas y refrescos</t>
  </si>
  <si>
    <t>Gimnasios</t>
  </si>
  <si>
    <t>Gaseras y gasolineras</t>
  </si>
  <si>
    <t>Funerarias</t>
  </si>
  <si>
    <t>Fruterías y verdulerías</t>
  </si>
  <si>
    <t>Forrajeras</t>
  </si>
  <si>
    <t>Fondas</t>
  </si>
  <si>
    <t>Florerías</t>
  </si>
  <si>
    <t>Ferreterías</t>
  </si>
  <si>
    <r>
      <t>Farmacias</t>
    </r>
    <r>
      <rPr>
        <b/>
        <sz val="9"/>
        <color rgb="FF000000"/>
        <rFont val="Arial"/>
        <family val="2"/>
      </rPr>
      <t xml:space="preserve"> </t>
    </r>
  </si>
  <si>
    <t>Estudios fotográficos</t>
  </si>
  <si>
    <t>Estéticas</t>
  </si>
  <si>
    <t>Estancias infantiles</t>
  </si>
  <si>
    <t>Distribución de cerveza</t>
  </si>
  <si>
    <t>Despachos y consultorios</t>
  </si>
  <si>
    <t>Cremerías</t>
  </si>
  <si>
    <t>Comercio y/o fabricación de artesanías</t>
  </si>
  <si>
    <t>Constructoras</t>
  </si>
  <si>
    <t>Cibers</t>
  </si>
  <si>
    <t>Ciber-café</t>
  </si>
  <si>
    <t>Centros recreativos</t>
  </si>
  <si>
    <t>Centro de acopio reciclable</t>
  </si>
  <si>
    <t>Casetas telefónicas</t>
  </si>
  <si>
    <t>Carpintería</t>
  </si>
  <si>
    <t xml:space="preserve">Carnicerías  </t>
  </si>
  <si>
    <t>Cajas de ahorro</t>
  </si>
  <si>
    <t>Billares y salón de juegos</t>
  </si>
  <si>
    <t>Bazar, fantasías y regalos</t>
  </si>
  <si>
    <t>Baños públicos</t>
  </si>
  <si>
    <t>Auto lavados</t>
  </si>
  <si>
    <t>Aceites y lubricantes</t>
  </si>
  <si>
    <t>Por refrendo</t>
  </si>
  <si>
    <t>De 38.99 a 479.19</t>
  </si>
  <si>
    <t>De 1 hasta 40 trabajadores</t>
  </si>
  <si>
    <t>Comercio o Empresa</t>
  </si>
  <si>
    <t>De 60.00 a 205.37</t>
  </si>
  <si>
    <t>De 26.00 a 55.99</t>
  </si>
  <si>
    <t>Mediano, local hasta 8x10 mts. o equivalente</t>
  </si>
  <si>
    <t>De 6.16 a 25.99</t>
  </si>
  <si>
    <t>Pequeño, local 4x4 mts.</t>
  </si>
  <si>
    <t>Todo tipo de comercio</t>
  </si>
  <si>
    <t>De 12.22 a 164.29</t>
  </si>
  <si>
    <t>De 6.46 a 12.22</t>
  </si>
  <si>
    <t>De 2.76 a 6.46</t>
  </si>
  <si>
    <t>Pequeña, local 4x4 mts.</t>
  </si>
  <si>
    <t>Miscelánea</t>
  </si>
  <si>
    <t xml:space="preserve">CLASIFICACIÓN </t>
  </si>
  <si>
    <r>
      <t>b)</t>
    </r>
    <r>
      <rPr>
        <sz val="7"/>
        <color rgb="FF000000"/>
        <rFont val="Times New Roman"/>
        <family val="1"/>
      </rPr>
      <t xml:space="preserve">     </t>
    </r>
    <r>
      <rPr>
        <sz val="9"/>
        <color rgb="FF000000"/>
        <rFont val="Arial"/>
        <family val="2"/>
      </rPr>
      <t xml:space="preserve">Por refrendo, se causará y pagará:  </t>
    </r>
  </si>
  <si>
    <t xml:space="preserve">Ingreso anual estimado por este inciso $0.00  </t>
  </si>
  <si>
    <t>Por cambio, modificación o ampliación al giro</t>
  </si>
  <si>
    <t>rectificación de titular, cambio de razón social u otros similares</t>
  </si>
  <si>
    <t>Por modificación en la denominación comercial, cambio</t>
  </si>
  <si>
    <t>Por placa provisional</t>
  </si>
  <si>
    <t>Por reposición de placa</t>
  </si>
  <si>
    <t>Purificadoras de agua</t>
  </si>
  <si>
    <t>celular o sistema de transmisión de radio frecuencia y señal de televisión (antenas) y de telefonía celular</t>
  </si>
  <si>
    <t>Por refrendo de operación de radio base</t>
  </si>
  <si>
    <t>De 9.22 a 18.44</t>
  </si>
  <si>
    <t xml:space="preserve">Operadores Turísticas y/o Agencias de viajes  </t>
  </si>
  <si>
    <t>De 18.44 a 110.11</t>
  </si>
  <si>
    <r>
      <t>Incubadoras avícolas</t>
    </r>
    <r>
      <rPr>
        <b/>
        <sz val="9"/>
        <color rgb="FF000000"/>
        <rFont val="Arial"/>
        <family val="2"/>
      </rPr>
      <t xml:space="preserve"> </t>
    </r>
  </si>
  <si>
    <t>Instituciones financieras</t>
  </si>
  <si>
    <r>
      <t>Hoteles sin restaurante</t>
    </r>
    <r>
      <rPr>
        <b/>
        <sz val="9"/>
        <color rgb="FF000000"/>
        <rFont val="Arial"/>
        <family val="2"/>
      </rPr>
      <t xml:space="preserve"> </t>
    </r>
  </si>
  <si>
    <r>
      <t>Gorditas y refrescos</t>
    </r>
    <r>
      <rPr>
        <b/>
        <sz val="9"/>
        <color rgb="FF000000"/>
        <rFont val="Arial"/>
        <family val="2"/>
      </rPr>
      <t xml:space="preserve"> </t>
    </r>
  </si>
  <si>
    <t>Farmacias</t>
  </si>
  <si>
    <t>11.98 a 27.67</t>
  </si>
  <si>
    <t>21.98 a 29.67</t>
  </si>
  <si>
    <t>Carpinterías</t>
  </si>
  <si>
    <t>De 12.22 a 16.42</t>
  </si>
  <si>
    <t xml:space="preserve">IMPUESTO ADICIONAL </t>
  </si>
  <si>
    <r>
      <t>a)</t>
    </r>
    <r>
      <rPr>
        <sz val="7"/>
        <color rgb="FF000000"/>
        <rFont val="Times New Roman"/>
        <family val="1"/>
      </rPr>
      <t xml:space="preserve">     </t>
    </r>
    <r>
      <rPr>
        <sz val="9"/>
        <color rgb="FF000000"/>
        <rFont val="Arial"/>
        <family val="2"/>
      </rPr>
      <t>Por apertura, se causará y pagará:</t>
    </r>
  </si>
  <si>
    <t>1. El costo de la placa, resello o modificación del Empadronamiento Municipal de Funcionamiento, por las actividades con y sin venta de bebidas alcohólicas, señaladas en la Ley de Hacienda de los Municipios del Estado de Querétaro, pagará:</t>
  </si>
  <si>
    <r>
      <t>III.</t>
    </r>
    <r>
      <rPr>
        <b/>
        <sz val="7"/>
        <color rgb="FF000000"/>
        <rFont val="Times New Roman"/>
        <family val="1"/>
      </rPr>
      <t xml:space="preserve">    </t>
    </r>
    <r>
      <rPr>
        <sz val="9"/>
        <color rgb="FF000000"/>
        <rFont val="Arial"/>
        <family val="2"/>
      </rPr>
      <t xml:space="preserve">Por el empadronamiento o refrendo, se causará y pagará: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</si>
</sst>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9"/>
      <color rgb="FF000000"/>
      <name val="Arial"/>
      <family val="2"/>
    </font>
    <font>
      <sz val="9"/>
      <color rgb="FF000000"/>
      <name val="Arial"/>
      <family val="2"/>
    </font>
    <font>
      <b/>
      <sz val="7"/>
      <color rgb="FF000000"/>
      <name val="Times New Roman"/>
      <family val="1"/>
    </font>
    <font>
      <sz val="7"/>
      <color rgb="FF000000"/>
      <name val="Times New Roman"/>
      <family val="1"/>
    </font>
  </fonts>
  <fills count="9">
    <fill>
      <patternFill patternType="none"/>
    </fill>
    <fill>
      <patternFill patternType="gray125"/>
    </fill>
    <fill>
      <patternFill patternType="solid">
        <fgColor theme="6" tint="0.59999389629810485"/>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D9D9D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bottom style="medium">
        <color rgb="FF000000"/>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rgb="FF000000"/>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medium">
        <color rgb="FF000000"/>
      </top>
      <bottom/>
      <diagonal/>
    </border>
    <border>
      <left style="thin">
        <color indexed="64"/>
      </left>
      <right style="thin">
        <color indexed="64"/>
      </right>
      <top/>
      <bottom/>
      <diagonal/>
    </border>
    <border>
      <left style="medium">
        <color rgb="FF000000"/>
      </left>
      <right style="thin">
        <color indexed="64"/>
      </right>
      <top/>
      <bottom/>
      <diagonal/>
    </border>
    <border>
      <left style="medium">
        <color rgb="FF000000"/>
      </left>
      <right style="thin">
        <color indexed="64"/>
      </right>
      <top style="thin">
        <color indexed="64"/>
      </top>
      <bottom/>
      <diagonal/>
    </border>
    <border>
      <left/>
      <right/>
      <top style="medium">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130">
    <xf numFmtId="0" fontId="0" fillId="0" borderId="0" xfId="0"/>
    <xf numFmtId="0" fontId="0" fillId="0" borderId="0" xfId="0" applyAlignment="1">
      <alignment wrapText="1"/>
    </xf>
    <xf numFmtId="164" fontId="0" fillId="0" borderId="0" xfId="0" applyNumberFormat="1" applyAlignment="1">
      <alignment horizontal="center"/>
    </xf>
    <xf numFmtId="164" fontId="0" fillId="0" borderId="0" xfId="0" applyNumberFormat="1" applyAlignment="1">
      <alignment horizontal="center" wrapText="1"/>
    </xf>
    <xf numFmtId="0" fontId="3" fillId="0" borderId="0" xfId="0" applyFont="1" applyAlignment="1">
      <alignment horizontal="right" vertical="center"/>
    </xf>
    <xf numFmtId="0" fontId="3" fillId="0" borderId="0" xfId="0" applyFont="1" applyAlignment="1">
      <alignment horizontal="center" vertical="center"/>
    </xf>
    <xf numFmtId="164" fontId="0" fillId="2" borderId="1" xfId="0" applyNumberFormat="1" applyFill="1" applyBorder="1" applyAlignment="1">
      <alignment horizontal="center" wrapText="1"/>
    </xf>
    <xf numFmtId="164" fontId="0" fillId="0" borderId="1" xfId="0" applyNumberFormat="1" applyBorder="1" applyAlignment="1">
      <alignment horizontal="center" wrapText="1"/>
    </xf>
    <xf numFmtId="44" fontId="0" fillId="0" borderId="1" xfId="1" applyFont="1" applyBorder="1"/>
    <xf numFmtId="0" fontId="4" fillId="0" borderId="1" xfId="0" applyFont="1" applyBorder="1" applyAlignment="1">
      <alignment horizontal="center" vertical="center" wrapText="1"/>
    </xf>
    <xf numFmtId="0" fontId="3" fillId="0" borderId="0" xfId="0" applyFont="1" applyAlignment="1">
      <alignment horizontal="justify" vertical="center"/>
    </xf>
    <xf numFmtId="0" fontId="0" fillId="3" borderId="1" xfId="1" applyNumberFormat="1" applyFont="1" applyFill="1" applyBorder="1" applyAlignment="1">
      <alignment horizontal="center" wrapText="1"/>
    </xf>
    <xf numFmtId="164" fontId="0" fillId="3" borderId="1" xfId="0" applyNumberFormat="1" applyFill="1" applyBorder="1" applyAlignment="1">
      <alignment horizontal="center" wrapText="1"/>
    </xf>
    <xf numFmtId="0" fontId="0" fillId="3" borderId="1" xfId="0" applyFill="1" applyBorder="1" applyAlignment="1">
      <alignment horizontal="center"/>
    </xf>
    <xf numFmtId="0" fontId="4" fillId="3" borderId="2" xfId="0" applyFont="1" applyFill="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justify" vertical="center"/>
    </xf>
    <xf numFmtId="0" fontId="4" fillId="0" borderId="0" xfId="0" applyFont="1" applyAlignment="1">
      <alignment horizontal="left" vertical="center"/>
    </xf>
    <xf numFmtId="44" fontId="0" fillId="2" borderId="1" xfId="1" applyFont="1" applyFill="1" applyBorder="1"/>
    <xf numFmtId="44" fontId="0" fillId="4" borderId="1" xfId="1" applyFont="1" applyFill="1" applyBorder="1" applyAlignment="1">
      <alignment wrapText="1"/>
    </xf>
    <xf numFmtId="49" fontId="0" fillId="4" borderId="1" xfId="1" applyNumberFormat="1" applyFont="1" applyFill="1" applyBorder="1"/>
    <xf numFmtId="44" fontId="0" fillId="2" borderId="1" xfId="1" applyFont="1" applyFill="1" applyBorder="1" applyAlignment="1">
      <alignment horizontal="center" wrapText="1"/>
    </xf>
    <xf numFmtId="44" fontId="0" fillId="5" borderId="1" xfId="1" applyFont="1" applyFill="1" applyBorder="1" applyAlignment="1">
      <alignment horizontal="center" wrapText="1"/>
    </xf>
    <xf numFmtId="44" fontId="0" fillId="6" borderId="1" xfId="1" applyFont="1" applyFill="1" applyBorder="1" applyAlignment="1">
      <alignment horizontal="center" wrapText="1"/>
    </xf>
    <xf numFmtId="0" fontId="0" fillId="5" borderId="3" xfId="0" applyFill="1" applyBorder="1" applyAlignment="1">
      <alignment horizontal="center"/>
    </xf>
    <xf numFmtId="0" fontId="0" fillId="6" borderId="3" xfId="1" applyNumberFormat="1" applyFont="1" applyFill="1" applyBorder="1" applyAlignment="1">
      <alignment horizontal="center"/>
    </xf>
    <xf numFmtId="0" fontId="0" fillId="4" borderId="1" xfId="0" applyFill="1" applyBorder="1"/>
    <xf numFmtId="0" fontId="0" fillId="4" borderId="1" xfId="0" applyFill="1" applyBorder="1" applyAlignment="1">
      <alignment horizontal="center" wrapText="1"/>
    </xf>
    <xf numFmtId="0" fontId="0" fillId="4" borderId="1" xfId="0" applyFill="1" applyBorder="1" applyAlignment="1">
      <alignment horizontal="center"/>
    </xf>
    <xf numFmtId="0" fontId="0" fillId="7" borderId="1" xfId="0" applyFill="1" applyBorder="1" applyAlignment="1">
      <alignment horizontal="center" wrapText="1"/>
    </xf>
    <xf numFmtId="0" fontId="0" fillId="7" borderId="4" xfId="0" applyFill="1" applyBorder="1" applyAlignment="1">
      <alignment horizontal="center" wrapText="1"/>
    </xf>
    <xf numFmtId="164" fontId="0" fillId="7" borderId="4" xfId="0" applyNumberFormat="1" applyFill="1" applyBorder="1" applyAlignment="1">
      <alignment horizontal="center" wrapText="1"/>
    </xf>
    <xf numFmtId="164" fontId="0" fillId="7" borderId="4" xfId="0" applyNumberFormat="1" applyFill="1" applyBorder="1" applyAlignment="1">
      <alignment horizontal="center"/>
    </xf>
    <xf numFmtId="44" fontId="0" fillId="7" borderId="4" xfId="1" applyFont="1" applyFill="1" applyBorder="1" applyAlignment="1">
      <alignment horizontal="center"/>
    </xf>
    <xf numFmtId="0" fontId="4" fillId="0" borderId="0" xfId="0" applyFont="1" applyAlignment="1">
      <alignment horizontal="left" vertical="center" indent="9"/>
    </xf>
    <xf numFmtId="44" fontId="0" fillId="0" borderId="0" xfId="1" applyFont="1" applyBorder="1"/>
    <xf numFmtId="0" fontId="4" fillId="0" borderId="0" xfId="0" applyFont="1" applyAlignment="1">
      <alignment horizontal="center" vertical="center" wrapText="1"/>
    </xf>
    <xf numFmtId="44" fontId="0" fillId="2" borderId="1" xfId="1" applyFont="1" applyFill="1" applyBorder="1" applyAlignment="1">
      <alignment horizontal="center"/>
    </xf>
    <xf numFmtId="0" fontId="0" fillId="5" borderId="3" xfId="0" applyFill="1" applyBorder="1" applyAlignment="1">
      <alignment horizontal="center" wrapText="1"/>
    </xf>
    <xf numFmtId="0" fontId="0" fillId="6" borderId="3" xfId="1" applyNumberFormat="1" applyFont="1" applyFill="1" applyBorder="1" applyAlignment="1">
      <alignment horizontal="center" wrapText="1"/>
    </xf>
    <xf numFmtId="0" fontId="4" fillId="0" borderId="1" xfId="0" applyFont="1" applyBorder="1" applyAlignment="1">
      <alignment horizontal="left" vertical="center" wrapText="1"/>
    </xf>
    <xf numFmtId="0" fontId="4" fillId="0" borderId="5" xfId="0" applyFont="1" applyBorder="1" applyAlignment="1">
      <alignment horizontal="center" vertical="center" wrapText="1"/>
    </xf>
    <xf numFmtId="0" fontId="0" fillId="7" borderId="1" xfId="0" applyFill="1" applyBorder="1" applyAlignment="1">
      <alignment horizontal="center"/>
    </xf>
    <xf numFmtId="164" fontId="0" fillId="7" borderId="1" xfId="0" applyNumberFormat="1" applyFill="1" applyBorder="1" applyAlignment="1">
      <alignment horizontal="center" wrapText="1"/>
    </xf>
    <xf numFmtId="44" fontId="0" fillId="7" borderId="1" xfId="1" applyFont="1" applyFill="1" applyBorder="1" applyAlignment="1">
      <alignment horizontal="center"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6" xfId="0" applyFont="1" applyBorder="1" applyAlignment="1">
      <alignment horizontal="center" vertical="center" wrapText="1"/>
    </xf>
    <xf numFmtId="44" fontId="0" fillId="0" borderId="0" xfId="1" applyFont="1" applyAlignment="1">
      <alignment wrapText="1"/>
    </xf>
    <xf numFmtId="44" fontId="0" fillId="0" borderId="0" xfId="1" applyFont="1"/>
    <xf numFmtId="44" fontId="0" fillId="0" borderId="0" xfId="1" applyFont="1" applyAlignment="1">
      <alignment horizontal="center" wrapText="1"/>
    </xf>
    <xf numFmtId="0" fontId="4" fillId="0" borderId="1"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0" fillId="5" borderId="1" xfId="0" applyFill="1" applyBorder="1" applyAlignment="1">
      <alignment horizontal="center" wrapText="1"/>
    </xf>
    <xf numFmtId="0" fontId="0" fillId="6" borderId="1" xfId="1" applyNumberFormat="1" applyFont="1" applyFill="1" applyBorder="1" applyAlignment="1">
      <alignment horizont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1" xfId="0" applyFont="1" applyFill="1" applyBorder="1" applyAlignment="1">
      <alignment horizontal="left" vertical="center" wrapText="1"/>
    </xf>
    <xf numFmtId="0" fontId="4" fillId="0" borderId="0" xfId="0" applyFont="1" applyAlignment="1">
      <alignment horizontal="left" vertical="center" indent="10"/>
    </xf>
    <xf numFmtId="44" fontId="0" fillId="0" borderId="1" xfId="1" applyFont="1" applyBorder="1" applyAlignment="1">
      <alignment wrapText="1"/>
    </xf>
    <xf numFmtId="0" fontId="4" fillId="0" borderId="12"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8" xfId="0" applyFont="1" applyBorder="1" applyAlignment="1">
      <alignment horizontal="left" vertical="center" wrapText="1"/>
    </xf>
    <xf numFmtId="0" fontId="0" fillId="3" borderId="1" xfId="0" applyFill="1" applyBorder="1" applyAlignment="1">
      <alignment horizontal="center" wrapText="1"/>
    </xf>
    <xf numFmtId="0" fontId="4" fillId="0" borderId="6" xfId="0" applyFont="1" applyBorder="1" applyAlignment="1">
      <alignment horizontal="left" vertical="center" wrapText="1"/>
    </xf>
    <xf numFmtId="44" fontId="0" fillId="0" borderId="0" xfId="1" applyFont="1" applyBorder="1" applyAlignment="1">
      <alignment wrapText="1"/>
    </xf>
    <xf numFmtId="164" fontId="0" fillId="0" borderId="3" xfId="0" applyNumberFormat="1" applyBorder="1" applyAlignment="1">
      <alignment horizontal="center" wrapText="1"/>
    </xf>
    <xf numFmtId="0" fontId="4" fillId="0" borderId="17" xfId="0" applyFont="1" applyBorder="1" applyAlignment="1">
      <alignment horizontal="left" vertical="center" wrapText="1"/>
    </xf>
    <xf numFmtId="164" fontId="0" fillId="0" borderId="4" xfId="0" applyNumberFormat="1"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1" applyNumberFormat="1" applyFont="1" applyFill="1" applyBorder="1" applyAlignment="1">
      <alignment horizont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6" xfId="0" applyFont="1" applyBorder="1" applyAlignment="1">
      <alignment horizontal="left" vertical="center" wrapText="1"/>
    </xf>
    <xf numFmtId="44" fontId="0" fillId="2" borderId="3" xfId="1" applyFont="1" applyFill="1" applyBorder="1" applyAlignment="1">
      <alignment horizontal="center" wrapText="1"/>
    </xf>
    <xf numFmtId="44" fontId="0" fillId="2" borderId="3" xfId="1" applyFont="1" applyFill="1" applyBorder="1" applyAlignment="1">
      <alignment horizontal="center"/>
    </xf>
    <xf numFmtId="44" fontId="0" fillId="5" borderId="3" xfId="1" applyFont="1" applyFill="1" applyBorder="1" applyAlignment="1">
      <alignment horizontal="center" wrapText="1"/>
    </xf>
    <xf numFmtId="44" fontId="0" fillId="6" borderId="3" xfId="1" applyFont="1" applyFill="1" applyBorder="1" applyAlignment="1">
      <alignment horizontal="center" wrapText="1"/>
    </xf>
    <xf numFmtId="0" fontId="4"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164" fontId="0" fillId="6" borderId="1" xfId="0" applyNumberFormat="1" applyFill="1" applyBorder="1" applyAlignment="1">
      <alignment horizontal="center" wrapText="1"/>
    </xf>
    <xf numFmtId="0" fontId="3" fillId="8" borderId="1"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left" vertical="center" wrapText="1"/>
    </xf>
    <xf numFmtId="0" fontId="4" fillId="0" borderId="10" xfId="0" applyFont="1" applyBorder="1" applyAlignment="1">
      <alignment horizontal="justify" vertical="center" wrapText="1"/>
    </xf>
    <xf numFmtId="0" fontId="4" fillId="0" borderId="7" xfId="0" applyFont="1" applyBorder="1" applyAlignment="1">
      <alignment horizontal="justify" vertical="center" wrapText="1"/>
    </xf>
    <xf numFmtId="0" fontId="0" fillId="7" borderId="3" xfId="0" applyFill="1" applyBorder="1" applyAlignment="1">
      <alignment horizontal="center" wrapText="1"/>
    </xf>
    <xf numFmtId="0" fontId="0" fillId="7" borderId="3" xfId="0" applyFill="1" applyBorder="1" applyAlignment="1">
      <alignment horizontal="center"/>
    </xf>
    <xf numFmtId="164" fontId="0" fillId="7" borderId="3" xfId="0" applyNumberFormat="1" applyFill="1" applyBorder="1" applyAlignment="1">
      <alignment horizontal="center" wrapText="1"/>
    </xf>
    <xf numFmtId="44" fontId="0" fillId="7" borderId="3" xfId="1" applyFont="1" applyFill="1" applyBorder="1" applyAlignment="1">
      <alignment horizontal="center" wrapText="1"/>
    </xf>
    <xf numFmtId="164" fontId="0" fillId="2" borderId="21" xfId="0" applyNumberFormat="1" applyFill="1" applyBorder="1" applyAlignment="1">
      <alignment horizontal="center" vertical="center" wrapText="1"/>
    </xf>
    <xf numFmtId="164" fontId="0" fillId="0" borderId="21" xfId="0" applyNumberFormat="1" applyBorder="1" applyAlignment="1">
      <alignment horizontal="center" vertical="center" wrapText="1"/>
    </xf>
    <xf numFmtId="44" fontId="0" fillId="0" borderId="22" xfId="1" applyFont="1" applyBorder="1" applyAlignment="1">
      <alignment horizontal="center" vertical="center" wrapText="1"/>
    </xf>
    <xf numFmtId="0" fontId="4" fillId="0" borderId="17" xfId="0" applyFont="1" applyBorder="1" applyAlignment="1">
      <alignment horizontal="justify" vertical="center" wrapText="1"/>
    </xf>
    <xf numFmtId="0" fontId="4" fillId="0" borderId="16" xfId="0" applyFont="1" applyBorder="1" applyAlignment="1">
      <alignment horizontal="left" vertical="center" wrapText="1"/>
    </xf>
    <xf numFmtId="164" fontId="0" fillId="2" borderId="3" xfId="0" applyNumberFormat="1" applyFill="1" applyBorder="1" applyAlignment="1">
      <alignment horizontal="center" vertical="center" wrapText="1"/>
    </xf>
    <xf numFmtId="164" fontId="0" fillId="0" borderId="3" xfId="0" applyNumberFormat="1" applyBorder="1" applyAlignment="1">
      <alignment horizontal="center" vertical="center" wrapText="1"/>
    </xf>
    <xf numFmtId="44" fontId="0" fillId="0" borderId="23" xfId="1" applyFont="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left" vertical="center" wrapText="1"/>
    </xf>
    <xf numFmtId="44" fontId="0" fillId="0" borderId="0" xfId="1" applyFont="1" applyFill="1" applyBorder="1" applyAlignment="1">
      <alignment horizontal="center" wrapText="1"/>
    </xf>
    <xf numFmtId="44" fontId="0" fillId="0" borderId="0" xfId="1" applyFont="1" applyFill="1" applyBorder="1" applyAlignment="1">
      <alignment horizontal="center"/>
    </xf>
    <xf numFmtId="0" fontId="0" fillId="6" borderId="1" xfId="0" applyFill="1" applyBorder="1" applyAlignment="1">
      <alignment horizontal="center" wrapText="1"/>
    </xf>
    <xf numFmtId="0" fontId="4" fillId="0" borderId="5" xfId="0" applyFont="1" applyBorder="1" applyAlignment="1">
      <alignment horizontal="center" vertical="center" wrapText="1"/>
    </xf>
    <xf numFmtId="0" fontId="4" fillId="0" borderId="15" xfId="0" applyFont="1" applyBorder="1" applyAlignment="1">
      <alignment horizontal="justify" vertical="center" wrapText="1"/>
    </xf>
    <xf numFmtId="0" fontId="2" fillId="7" borderId="1" xfId="0" applyFont="1" applyFill="1" applyBorder="1" applyAlignment="1">
      <alignment horizontal="center" wrapText="1"/>
    </xf>
    <xf numFmtId="0" fontId="2" fillId="7" borderId="1" xfId="0" applyFont="1" applyFill="1" applyBorder="1" applyAlignment="1">
      <alignment horizontal="center"/>
    </xf>
    <xf numFmtId="164" fontId="2" fillId="7" borderId="1" xfId="0" applyNumberFormat="1" applyFont="1" applyFill="1" applyBorder="1" applyAlignment="1">
      <alignment horizontal="center" wrapText="1"/>
    </xf>
    <xf numFmtId="0" fontId="2" fillId="7" borderId="1" xfId="0" applyFont="1" applyFill="1" applyBorder="1" applyAlignment="1">
      <alignment wrapText="1"/>
    </xf>
    <xf numFmtId="0" fontId="3" fillId="8" borderId="24"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0" borderId="0" xfId="0" applyFont="1" applyAlignment="1">
      <alignment horizontal="lef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DB49-AB0B-47F7-BBC9-64207CF47F45}">
  <sheetPr>
    <pageSetUpPr fitToPage="1"/>
  </sheetPr>
  <dimension ref="A1:O313"/>
  <sheetViews>
    <sheetView tabSelected="1" workbookViewId="0">
      <selection activeCell="E309" sqref="E309"/>
    </sheetView>
  </sheetViews>
  <sheetFormatPr baseColWidth="10" defaultRowHeight="15" x14ac:dyDescent="0.25"/>
  <cols>
    <col min="1" max="1" width="61.85546875" customWidth="1"/>
    <col min="2" max="2" width="37" customWidth="1"/>
    <col min="3" max="3" width="20.5703125" customWidth="1"/>
    <col min="4" max="4" width="14.42578125" style="1" customWidth="1"/>
    <col min="5" max="5" width="11.42578125" style="1"/>
    <col min="6" max="6" width="17.5703125" style="1" customWidth="1"/>
    <col min="7" max="7" width="16.140625" style="1" customWidth="1"/>
    <col min="8" max="8" width="16.28515625" style="1" customWidth="1"/>
    <col min="9" max="9" width="16.42578125" style="1" customWidth="1"/>
    <col min="11" max="12" width="11.42578125" style="1"/>
  </cols>
  <sheetData>
    <row r="1" spans="1:11" s="1" customFormat="1" x14ac:dyDescent="0.25">
      <c r="A1" s="10" t="s">
        <v>172</v>
      </c>
      <c r="B1"/>
      <c r="C1"/>
      <c r="D1" s="3"/>
      <c r="E1" s="3"/>
      <c r="F1" s="3"/>
      <c r="J1"/>
    </row>
    <row r="2" spans="1:11" s="1" customFormat="1" x14ac:dyDescent="0.25">
      <c r="A2" s="129" t="s">
        <v>1</v>
      </c>
      <c r="B2"/>
      <c r="C2"/>
      <c r="D2" s="3"/>
      <c r="E2" s="3"/>
      <c r="F2" s="3"/>
      <c r="J2"/>
    </row>
    <row r="3" spans="1:11" s="1" customFormat="1" ht="48" x14ac:dyDescent="0.25">
      <c r="A3" s="16" t="s">
        <v>171</v>
      </c>
      <c r="B3"/>
      <c r="C3"/>
      <c r="D3" s="3"/>
      <c r="E3" s="3"/>
      <c r="F3" s="3"/>
      <c r="J3"/>
    </row>
    <row r="4" spans="1:11" s="1" customFormat="1" x14ac:dyDescent="0.25">
      <c r="A4" s="17" t="s">
        <v>1</v>
      </c>
      <c r="B4"/>
      <c r="C4"/>
      <c r="D4" s="3"/>
      <c r="E4" s="3"/>
      <c r="F4" s="3"/>
      <c r="J4"/>
    </row>
    <row r="5" spans="1:11" s="1" customFormat="1" x14ac:dyDescent="0.25">
      <c r="A5" s="16" t="s">
        <v>170</v>
      </c>
      <c r="B5"/>
      <c r="C5"/>
      <c r="D5" s="3"/>
      <c r="E5" s="3"/>
      <c r="F5" s="3"/>
      <c r="J5"/>
    </row>
    <row r="6" spans="1:11" s="1" customFormat="1" ht="15.75" thickBot="1" x14ac:dyDescent="0.3">
      <c r="A6" s="62" t="s">
        <v>1</v>
      </c>
      <c r="B6"/>
      <c r="C6"/>
      <c r="D6" s="3"/>
      <c r="E6" s="3"/>
      <c r="F6" s="3"/>
      <c r="J6"/>
    </row>
    <row r="7" spans="1:11" s="1" customFormat="1" ht="30.75" thickBot="1" x14ac:dyDescent="0.3">
      <c r="A7" s="128" t="s">
        <v>40</v>
      </c>
      <c r="B7" s="127" t="s">
        <v>146</v>
      </c>
      <c r="C7" s="126" t="s">
        <v>6</v>
      </c>
      <c r="D7" s="124" t="s">
        <v>6</v>
      </c>
      <c r="E7" s="124" t="s">
        <v>6</v>
      </c>
      <c r="F7" s="124" t="s">
        <v>5</v>
      </c>
      <c r="G7" s="125" t="s">
        <v>5</v>
      </c>
      <c r="H7" s="122" t="s">
        <v>169</v>
      </c>
      <c r="I7" s="124" t="s">
        <v>169</v>
      </c>
      <c r="J7" s="123">
        <v>2025</v>
      </c>
      <c r="K7" s="122">
        <v>2025</v>
      </c>
    </row>
    <row r="8" spans="1:11" s="1" customFormat="1" ht="15.75" thickBot="1" x14ac:dyDescent="0.3">
      <c r="A8" s="85" t="s">
        <v>145</v>
      </c>
      <c r="B8" s="69" t="s">
        <v>144</v>
      </c>
      <c r="C8" s="64" t="s">
        <v>143</v>
      </c>
      <c r="D8" s="119">
        <v>2.76</v>
      </c>
      <c r="E8" s="54">
        <v>6.46</v>
      </c>
      <c r="F8" s="96">
        <f>D8*113.14</f>
        <v>312.26639999999998</v>
      </c>
      <c r="G8" s="22">
        <f>E8*113.14</f>
        <v>730.88440000000003</v>
      </c>
      <c r="H8" s="23">
        <f>D8*1.25</f>
        <v>3.4499999999999997</v>
      </c>
      <c r="I8" s="22">
        <f>E8*1.25</f>
        <v>8.0749999999999993</v>
      </c>
      <c r="J8" s="37">
        <f>D8*113.14*1.25</f>
        <v>390.33299999999997</v>
      </c>
      <c r="K8" s="21">
        <f>E8*113.14*1.25</f>
        <v>913.60550000000001</v>
      </c>
    </row>
    <row r="9" spans="1:11" s="1" customFormat="1" ht="15.75" thickBot="1" x14ac:dyDescent="0.3">
      <c r="A9" s="58"/>
      <c r="B9" s="121" t="s">
        <v>21</v>
      </c>
      <c r="C9" s="64" t="s">
        <v>142</v>
      </c>
      <c r="D9" s="119">
        <v>6.46</v>
      </c>
      <c r="E9" s="54">
        <v>12.22</v>
      </c>
      <c r="F9" s="96">
        <f>D9*113.14</f>
        <v>730.88440000000003</v>
      </c>
      <c r="G9" s="22">
        <f>E9*113.14</f>
        <v>1382.5708000000002</v>
      </c>
      <c r="H9" s="23">
        <f>D9*1.25</f>
        <v>8.0749999999999993</v>
      </c>
      <c r="I9" s="22">
        <f>E9*1.25</f>
        <v>15.275</v>
      </c>
      <c r="J9" s="37">
        <f>D9*113.14*1.25</f>
        <v>913.60550000000001</v>
      </c>
      <c r="K9" s="21">
        <f>E9*113.14*1.25</f>
        <v>1728.2135000000003</v>
      </c>
    </row>
    <row r="10" spans="1:11" s="1" customFormat="1" ht="24.75" thickBot="1" x14ac:dyDescent="0.3">
      <c r="A10" s="84"/>
      <c r="B10" s="69" t="s">
        <v>19</v>
      </c>
      <c r="C10" s="64" t="s">
        <v>168</v>
      </c>
      <c r="D10" s="119">
        <v>12.22</v>
      </c>
      <c r="E10" s="54">
        <v>16.420000000000002</v>
      </c>
      <c r="F10" s="96">
        <f>D10*113.14</f>
        <v>1382.5708000000002</v>
      </c>
      <c r="G10" s="22">
        <f>E10*113.14</f>
        <v>1857.7588000000003</v>
      </c>
      <c r="H10" s="23">
        <f>D10*1.25</f>
        <v>15.275</v>
      </c>
      <c r="I10" s="22">
        <f>E10*1.25</f>
        <v>20.525000000000002</v>
      </c>
      <c r="J10" s="37">
        <f>D10*113.14*1.25</f>
        <v>1728.2135000000003</v>
      </c>
      <c r="K10" s="21">
        <f>E10*113.14*1.25</f>
        <v>2322.1985000000004</v>
      </c>
    </row>
    <row r="11" spans="1:11" s="1" customFormat="1" ht="15.75" thickBot="1" x14ac:dyDescent="0.3">
      <c r="A11" s="85" t="s">
        <v>140</v>
      </c>
      <c r="B11" s="69" t="s">
        <v>139</v>
      </c>
      <c r="C11" s="64" t="s">
        <v>138</v>
      </c>
      <c r="D11" s="119">
        <v>6.16</v>
      </c>
      <c r="E11" s="54">
        <v>25.99</v>
      </c>
      <c r="F11" s="96">
        <f>D11*113.14</f>
        <v>696.94240000000002</v>
      </c>
      <c r="G11" s="22">
        <f>E11*113.14</f>
        <v>2940.5085999999997</v>
      </c>
      <c r="H11" s="23">
        <f>D11*1.25</f>
        <v>7.7</v>
      </c>
      <c r="I11" s="22">
        <f>E11*1.25</f>
        <v>32.487499999999997</v>
      </c>
      <c r="J11" s="37">
        <f>D11*113.14*1.25</f>
        <v>871.178</v>
      </c>
      <c r="K11" s="21">
        <f>E11*113.14*1.25</f>
        <v>3675.6357499999995</v>
      </c>
    </row>
    <row r="12" spans="1:11" s="1" customFormat="1" ht="15.75" thickBot="1" x14ac:dyDescent="0.3">
      <c r="A12" s="58"/>
      <c r="B12" s="121" t="s">
        <v>137</v>
      </c>
      <c r="C12" s="64" t="s">
        <v>136</v>
      </c>
      <c r="D12" s="119">
        <v>26</v>
      </c>
      <c r="E12" s="54">
        <v>55.99</v>
      </c>
      <c r="F12" s="96">
        <f>D12*113.14</f>
        <v>2941.64</v>
      </c>
      <c r="G12" s="22">
        <f>E12*113.14</f>
        <v>6334.7085999999999</v>
      </c>
      <c r="H12" s="23">
        <f>D12*1.25</f>
        <v>32.5</v>
      </c>
      <c r="I12" s="22">
        <f>E12*1.25</f>
        <v>69.987499999999997</v>
      </c>
      <c r="J12" s="37">
        <f>D12*113.14*1.25</f>
        <v>3677.0499999999997</v>
      </c>
      <c r="K12" s="21">
        <f>E12*113.14*1.25</f>
        <v>7918.3857499999995</v>
      </c>
    </row>
    <row r="13" spans="1:11" s="1" customFormat="1" ht="24.75" thickBot="1" x14ac:dyDescent="0.3">
      <c r="A13" s="84"/>
      <c r="B13" s="76" t="s">
        <v>19</v>
      </c>
      <c r="C13" s="36" t="s">
        <v>135</v>
      </c>
      <c r="D13" s="119">
        <v>60</v>
      </c>
      <c r="E13" s="54">
        <v>205.37</v>
      </c>
      <c r="F13" s="96">
        <f>D13*113.14</f>
        <v>6788.4</v>
      </c>
      <c r="G13" s="22">
        <f>E13*113.14</f>
        <v>23235.561799999999</v>
      </c>
      <c r="H13" s="23">
        <f>D13*1.25</f>
        <v>75</v>
      </c>
      <c r="I13" s="22">
        <f>E13*1.25</f>
        <v>256.71249999999998</v>
      </c>
      <c r="J13" s="37">
        <f>D13*113.14*1.25</f>
        <v>8485.5</v>
      </c>
      <c r="K13" s="21">
        <f>E13*113.14*1.25</f>
        <v>29044.452249999998</v>
      </c>
    </row>
    <row r="14" spans="1:11" s="1" customFormat="1" ht="15.75" thickBot="1" x14ac:dyDescent="0.3">
      <c r="A14" s="120" t="s">
        <v>134</v>
      </c>
      <c r="B14" s="40" t="s">
        <v>133</v>
      </c>
      <c r="C14" s="9" t="s">
        <v>132</v>
      </c>
      <c r="D14" s="119">
        <v>38.99</v>
      </c>
      <c r="E14" s="54">
        <v>479.19</v>
      </c>
      <c r="F14" s="96">
        <f>D14*113.14</f>
        <v>4411.3285999999998</v>
      </c>
      <c r="G14" s="22">
        <f>E14*113.14</f>
        <v>54215.556600000004</v>
      </c>
      <c r="H14" s="23">
        <f>D14*1.25</f>
        <v>48.737500000000004</v>
      </c>
      <c r="I14" s="22">
        <f>E14*1.25</f>
        <v>598.98749999999995</v>
      </c>
      <c r="J14" s="37">
        <f>D14*113.14*1.25</f>
        <v>5514.16075</v>
      </c>
      <c r="K14" s="21">
        <f>E14*113.14*1.25</f>
        <v>67769.445749999999</v>
      </c>
    </row>
    <row r="15" spans="1:11" s="1" customFormat="1" x14ac:dyDescent="0.25">
      <c r="A15" s="57"/>
      <c r="B15" s="46"/>
      <c r="C15" s="36"/>
      <c r="D15" s="78"/>
      <c r="E15" s="78"/>
      <c r="F15" s="3"/>
      <c r="G15" s="117"/>
      <c r="H15" s="117"/>
      <c r="I15" s="117"/>
      <c r="J15" s="118"/>
      <c r="K15" s="117"/>
    </row>
    <row r="16" spans="1:11" s="1" customFormat="1" ht="45.75" thickBot="1" x14ac:dyDescent="0.3">
      <c r="A16" s="57"/>
      <c r="B16" s="46"/>
      <c r="C16" s="86" t="s">
        <v>6</v>
      </c>
      <c r="D16" s="72" t="s">
        <v>5</v>
      </c>
      <c r="E16" s="12" t="s">
        <v>4</v>
      </c>
      <c r="F16" s="11">
        <v>2025</v>
      </c>
      <c r="G16" s="117"/>
      <c r="H16" s="117"/>
      <c r="I16" s="117"/>
      <c r="J16" s="118"/>
      <c r="K16" s="117"/>
    </row>
    <row r="17" spans="1:10" s="1" customFormat="1" x14ac:dyDescent="0.25">
      <c r="A17" s="56" t="s">
        <v>131</v>
      </c>
      <c r="B17" s="40" t="s">
        <v>130</v>
      </c>
      <c r="C17" s="9">
        <v>11.06</v>
      </c>
      <c r="D17" s="63">
        <f>C17*113.14</f>
        <v>1251.3284000000001</v>
      </c>
      <c r="E17" s="7">
        <f>C17*1.25</f>
        <v>13.825000000000001</v>
      </c>
      <c r="F17" s="6">
        <f>C17*113.14*1.25</f>
        <v>1564.1605000000002</v>
      </c>
      <c r="J17"/>
    </row>
    <row r="18" spans="1:10" s="1" customFormat="1" x14ac:dyDescent="0.25">
      <c r="A18" s="47"/>
      <c r="B18" s="40" t="s">
        <v>129</v>
      </c>
      <c r="C18" s="9">
        <v>9.2200000000000006</v>
      </c>
      <c r="D18" s="63">
        <f>C18*113.14</f>
        <v>1043.1508000000001</v>
      </c>
      <c r="E18" s="7">
        <f>C18*1.25</f>
        <v>11.525</v>
      </c>
      <c r="F18" s="6">
        <f>C18*113.14*1.25</f>
        <v>1303.9385000000002</v>
      </c>
      <c r="J18"/>
    </row>
    <row r="19" spans="1:10" s="1" customFormat="1" ht="15.75" thickBot="1" x14ac:dyDescent="0.3">
      <c r="A19" s="58"/>
      <c r="B19" s="69" t="s">
        <v>128</v>
      </c>
      <c r="C19" s="99">
        <v>9.2200000000000006</v>
      </c>
      <c r="D19" s="63">
        <f>C19*113.14</f>
        <v>1043.1508000000001</v>
      </c>
      <c r="E19" s="7">
        <f>C19*1.25</f>
        <v>11.525</v>
      </c>
      <c r="F19" s="6">
        <f>C19*113.14*1.25</f>
        <v>1303.9385000000002</v>
      </c>
      <c r="J19"/>
    </row>
    <row r="20" spans="1:10" s="1" customFormat="1" ht="15.75" thickBot="1" x14ac:dyDescent="0.3">
      <c r="A20" s="58"/>
      <c r="B20" s="69" t="s">
        <v>127</v>
      </c>
      <c r="C20" s="99">
        <v>7.36</v>
      </c>
      <c r="D20" s="63">
        <f>C20*113.14</f>
        <v>832.71040000000005</v>
      </c>
      <c r="E20" s="7">
        <f>C20*1.25</f>
        <v>9.2000000000000011</v>
      </c>
      <c r="F20" s="6">
        <f>C20*113.14*1.25</f>
        <v>1040.8880000000001</v>
      </c>
      <c r="J20"/>
    </row>
    <row r="21" spans="1:10" s="1" customFormat="1" ht="15.75" thickBot="1" x14ac:dyDescent="0.3">
      <c r="A21" s="58"/>
      <c r="B21" s="69" t="s">
        <v>126</v>
      </c>
      <c r="C21" s="99">
        <v>13.84</v>
      </c>
      <c r="D21" s="63">
        <f>C21*113.14</f>
        <v>1565.8576</v>
      </c>
      <c r="E21" s="7">
        <f>C21*1.25</f>
        <v>17.3</v>
      </c>
      <c r="F21" s="6">
        <f>C21*113.14*1.25</f>
        <v>1957.3220000000001</v>
      </c>
      <c r="J21"/>
    </row>
    <row r="22" spans="1:10" s="1" customFormat="1" ht="15.75" thickBot="1" x14ac:dyDescent="0.3">
      <c r="A22" s="58"/>
      <c r="B22" s="69" t="s">
        <v>125</v>
      </c>
      <c r="C22" s="99">
        <v>46.11</v>
      </c>
      <c r="D22" s="63">
        <f>C22*113.14</f>
        <v>5216.8854000000001</v>
      </c>
      <c r="E22" s="7">
        <f>C22*1.25</f>
        <v>57.637500000000003</v>
      </c>
      <c r="F22" s="6">
        <f>C22*113.14*1.25</f>
        <v>6521.1067499999999</v>
      </c>
      <c r="J22"/>
    </row>
    <row r="23" spans="1:10" s="1" customFormat="1" ht="15.75" thickBot="1" x14ac:dyDescent="0.3">
      <c r="A23" s="58"/>
      <c r="B23" s="69" t="s">
        <v>124</v>
      </c>
      <c r="C23" s="99">
        <v>11.06</v>
      </c>
      <c r="D23" s="63">
        <f>C23*113.14</f>
        <v>1251.3284000000001</v>
      </c>
      <c r="E23" s="7">
        <f>C23*1.25</f>
        <v>13.825000000000001</v>
      </c>
      <c r="F23" s="6">
        <f>C23*113.14*1.25</f>
        <v>1564.1605000000002</v>
      </c>
      <c r="J23"/>
    </row>
    <row r="24" spans="1:10" s="1" customFormat="1" ht="15.75" thickBot="1" x14ac:dyDescent="0.3">
      <c r="A24" s="58"/>
      <c r="B24" s="69" t="s">
        <v>167</v>
      </c>
      <c r="C24" s="99">
        <v>9.2200000000000006</v>
      </c>
      <c r="D24" s="63">
        <f>C24*113.14</f>
        <v>1043.1508000000001</v>
      </c>
      <c r="E24" s="7">
        <f>C24*1.25</f>
        <v>11.525</v>
      </c>
      <c r="F24" s="6">
        <f>C24*113.14*1.25</f>
        <v>1303.9385000000002</v>
      </c>
      <c r="J24"/>
    </row>
    <row r="25" spans="1:10" s="1" customFormat="1" ht="15.75" thickBot="1" x14ac:dyDescent="0.3">
      <c r="A25" s="58"/>
      <c r="B25" s="69" t="s">
        <v>122</v>
      </c>
      <c r="C25" s="99">
        <v>7.38</v>
      </c>
      <c r="D25" s="63">
        <f>C25*113.14</f>
        <v>834.97320000000002</v>
      </c>
      <c r="E25" s="7">
        <f>C25*1.25</f>
        <v>9.2249999999999996</v>
      </c>
      <c r="F25" s="6">
        <f>C25*113.14*1.25</f>
        <v>1043.7165</v>
      </c>
      <c r="J25"/>
    </row>
    <row r="26" spans="1:10" s="1" customFormat="1" ht="15.75" thickBot="1" x14ac:dyDescent="0.3">
      <c r="A26" s="58"/>
      <c r="B26" s="69" t="s">
        <v>121</v>
      </c>
      <c r="C26" s="99">
        <v>9.2200000000000006</v>
      </c>
      <c r="D26" s="63">
        <f>C26*113.14</f>
        <v>1043.1508000000001</v>
      </c>
      <c r="E26" s="7">
        <f>C26*1.25</f>
        <v>11.525</v>
      </c>
      <c r="F26" s="6">
        <f>C26*113.14*1.25</f>
        <v>1303.9385000000002</v>
      </c>
      <c r="J26"/>
    </row>
    <row r="27" spans="1:10" s="1" customFormat="1" ht="15.75" thickBot="1" x14ac:dyDescent="0.3">
      <c r="A27" s="58"/>
      <c r="B27" s="69" t="s">
        <v>120</v>
      </c>
      <c r="C27" s="99">
        <v>27.67</v>
      </c>
      <c r="D27" s="63">
        <f>C27*113.14</f>
        <v>3130.5838000000003</v>
      </c>
      <c r="E27" s="7">
        <f>C27*1.25</f>
        <v>34.587500000000006</v>
      </c>
      <c r="F27" s="6">
        <f>C27*113.14*1.25</f>
        <v>3913.2297500000004</v>
      </c>
      <c r="J27"/>
    </row>
    <row r="28" spans="1:10" s="1" customFormat="1" ht="15.75" thickBot="1" x14ac:dyDescent="0.3">
      <c r="A28" s="58"/>
      <c r="B28" s="69" t="s">
        <v>119</v>
      </c>
      <c r="C28" s="99">
        <v>9.2200000000000006</v>
      </c>
      <c r="D28" s="63">
        <f>C28*113.14</f>
        <v>1043.1508000000001</v>
      </c>
      <c r="E28" s="7">
        <f>C28*1.25</f>
        <v>11.525</v>
      </c>
      <c r="F28" s="6">
        <f>C28*113.14*1.25</f>
        <v>1303.9385000000002</v>
      </c>
      <c r="J28"/>
    </row>
    <row r="29" spans="1:10" s="1" customFormat="1" ht="15.75" thickBot="1" x14ac:dyDescent="0.3">
      <c r="A29" s="58"/>
      <c r="B29" s="69" t="s">
        <v>118</v>
      </c>
      <c r="C29" s="99">
        <v>9.2200000000000006</v>
      </c>
      <c r="D29" s="63">
        <f>C29*113.14</f>
        <v>1043.1508000000001</v>
      </c>
      <c r="E29" s="7">
        <f>C29*1.25</f>
        <v>11.525</v>
      </c>
      <c r="F29" s="6">
        <f>C29*113.14*1.25</f>
        <v>1303.9385000000002</v>
      </c>
      <c r="J29"/>
    </row>
    <row r="30" spans="1:10" s="1" customFormat="1" ht="15.75" thickBot="1" x14ac:dyDescent="0.3">
      <c r="A30" s="58"/>
      <c r="B30" s="85" t="s">
        <v>117</v>
      </c>
      <c r="C30" s="99" t="s">
        <v>166</v>
      </c>
      <c r="D30" s="63"/>
      <c r="E30" s="7"/>
      <c r="F30" s="6"/>
      <c r="J30"/>
    </row>
    <row r="31" spans="1:10" s="1" customFormat="1" ht="15.75" thickBot="1" x14ac:dyDescent="0.3">
      <c r="A31" s="58"/>
      <c r="B31" s="58"/>
      <c r="C31" s="99">
        <v>21.98</v>
      </c>
      <c r="D31" s="63">
        <f>C31*113.14</f>
        <v>2486.8172</v>
      </c>
      <c r="E31" s="7">
        <f>C31*1.25</f>
        <v>27.475000000000001</v>
      </c>
      <c r="F31" s="6">
        <f>C31*113.14*1.25</f>
        <v>3108.5214999999998</v>
      </c>
      <c r="J31"/>
    </row>
    <row r="32" spans="1:10" s="1" customFormat="1" ht="15.75" thickBot="1" x14ac:dyDescent="0.3">
      <c r="A32" s="58"/>
      <c r="B32" s="84"/>
      <c r="C32" s="99">
        <v>29.67</v>
      </c>
      <c r="D32" s="63">
        <f>C32*113.14</f>
        <v>3356.8638000000001</v>
      </c>
      <c r="E32" s="7">
        <f>C32*1.25</f>
        <v>37.087500000000006</v>
      </c>
      <c r="F32" s="6">
        <f>C32*113.14*1.25</f>
        <v>4196.0797499999999</v>
      </c>
      <c r="J32"/>
    </row>
    <row r="33" spans="1:11" s="1" customFormat="1" ht="15.75" thickBot="1" x14ac:dyDescent="0.3">
      <c r="A33" s="58"/>
      <c r="B33" s="69" t="s">
        <v>116</v>
      </c>
      <c r="C33" s="99">
        <v>2.76</v>
      </c>
      <c r="D33" s="63">
        <f>C33*113.14</f>
        <v>312.26639999999998</v>
      </c>
      <c r="E33" s="7">
        <f>C33*1.25</f>
        <v>3.4499999999999997</v>
      </c>
      <c r="F33" s="6">
        <f>C33*113.14*1.25</f>
        <v>390.33299999999997</v>
      </c>
      <c r="J33"/>
    </row>
    <row r="34" spans="1:11" s="1" customFormat="1" ht="15.75" thickBot="1" x14ac:dyDescent="0.3">
      <c r="A34" s="58"/>
      <c r="B34" s="69" t="s">
        <v>115</v>
      </c>
      <c r="C34" s="99">
        <v>8.3000000000000007</v>
      </c>
      <c r="D34" s="63">
        <f>C34*113.14</f>
        <v>939.06200000000013</v>
      </c>
      <c r="E34" s="7">
        <f>C34*1.25</f>
        <v>10.375</v>
      </c>
      <c r="F34" s="6">
        <f>C34*113.14*1.25</f>
        <v>1173.8275000000001</v>
      </c>
      <c r="J34"/>
    </row>
    <row r="35" spans="1:11" s="1" customFormat="1" ht="15.75" thickBot="1" x14ac:dyDescent="0.3">
      <c r="A35" s="58"/>
      <c r="B35" s="85" t="s">
        <v>114</v>
      </c>
      <c r="C35" s="99" t="s">
        <v>165</v>
      </c>
      <c r="D35" s="63"/>
      <c r="E35" s="7"/>
      <c r="F35" s="6"/>
      <c r="J35"/>
    </row>
    <row r="36" spans="1:11" s="1" customFormat="1" ht="15.75" thickBot="1" x14ac:dyDescent="0.3">
      <c r="A36" s="58"/>
      <c r="B36" s="58"/>
      <c r="C36" s="99">
        <v>11.98</v>
      </c>
      <c r="D36" s="63">
        <f>C36*113.14</f>
        <v>1355.4172000000001</v>
      </c>
      <c r="E36" s="7">
        <f>C36*1.25</f>
        <v>14.975000000000001</v>
      </c>
      <c r="F36" s="6">
        <f>C36*113.14*1.25</f>
        <v>1694.2715000000001</v>
      </c>
      <c r="J36"/>
    </row>
    <row r="37" spans="1:11" s="1" customFormat="1" ht="15.75" thickBot="1" x14ac:dyDescent="0.3">
      <c r="A37" s="58"/>
      <c r="B37" s="84"/>
      <c r="C37" s="99">
        <v>27.67</v>
      </c>
      <c r="D37" s="63">
        <f>C37*113.14</f>
        <v>3130.5838000000003</v>
      </c>
      <c r="E37" s="7">
        <f>C37*1.25</f>
        <v>34.587500000000006</v>
      </c>
      <c r="F37" s="6">
        <f>C37*113.14*1.25</f>
        <v>3913.2297500000004</v>
      </c>
      <c r="J37"/>
    </row>
    <row r="38" spans="1:11" s="1" customFormat="1" ht="15.75" thickBot="1" x14ac:dyDescent="0.3">
      <c r="A38" s="58"/>
      <c r="B38" s="69" t="s">
        <v>113</v>
      </c>
      <c r="C38" s="99">
        <v>129.13</v>
      </c>
      <c r="D38" s="63">
        <f>C38*113.14</f>
        <v>14609.7682</v>
      </c>
      <c r="E38" s="7">
        <f>C38*1.25</f>
        <v>161.41249999999999</v>
      </c>
      <c r="F38" s="6">
        <f>C38*113.14*1.25</f>
        <v>18262.21025</v>
      </c>
      <c r="J38"/>
    </row>
    <row r="39" spans="1:11" s="1" customFormat="1" ht="15.75" thickBot="1" x14ac:dyDescent="0.3">
      <c r="A39" s="58"/>
      <c r="B39" s="69" t="s">
        <v>112</v>
      </c>
      <c r="C39" s="99">
        <v>20.52</v>
      </c>
      <c r="D39" s="63">
        <f>C39*113.14</f>
        <v>2321.6327999999999</v>
      </c>
      <c r="E39" s="7">
        <f>C39*1.25</f>
        <v>25.65</v>
      </c>
      <c r="F39" s="6">
        <f>C39*113.14*1.25</f>
        <v>2902.0409999999997</v>
      </c>
      <c r="J39"/>
    </row>
    <row r="40" spans="1:11" s="1" customFormat="1" ht="15.75" thickBot="1" x14ac:dyDescent="0.3">
      <c r="A40" s="58"/>
      <c r="B40" s="69" t="s">
        <v>111</v>
      </c>
      <c r="C40" s="99">
        <v>9.2200000000000006</v>
      </c>
      <c r="D40" s="63">
        <f>C40*113.14</f>
        <v>1043.1508000000001</v>
      </c>
      <c r="E40" s="7">
        <f>C40*1.25</f>
        <v>11.525</v>
      </c>
      <c r="F40" s="6">
        <f>C40*113.14*1.25</f>
        <v>1303.9385000000002</v>
      </c>
      <c r="J40"/>
    </row>
    <row r="41" spans="1:11" s="1" customFormat="1" x14ac:dyDescent="0.25">
      <c r="A41" s="58"/>
      <c r="B41" s="76" t="s">
        <v>110</v>
      </c>
      <c r="C41" s="115">
        <v>11.06</v>
      </c>
      <c r="D41" s="63">
        <f>C41*113.14</f>
        <v>1251.3284000000001</v>
      </c>
      <c r="E41" s="7">
        <f>C41*1.25</f>
        <v>13.825000000000001</v>
      </c>
      <c r="F41" s="6">
        <f>C41*113.14*1.25</f>
        <v>1564.1605000000002</v>
      </c>
      <c r="J41"/>
    </row>
    <row r="42" spans="1:11" s="1" customFormat="1" x14ac:dyDescent="0.25">
      <c r="A42" s="47"/>
      <c r="B42" s="40" t="s">
        <v>164</v>
      </c>
      <c r="C42" s="9">
        <v>12.9</v>
      </c>
      <c r="D42" s="63">
        <f>C42*113.14</f>
        <v>1459.5060000000001</v>
      </c>
      <c r="E42" s="7">
        <f>C42*1.25</f>
        <v>16.125</v>
      </c>
      <c r="F42" s="6">
        <f>C42*113.14*1.25</f>
        <v>1824.3825000000002</v>
      </c>
      <c r="J42"/>
    </row>
    <row r="43" spans="1:11" s="1" customFormat="1" x14ac:dyDescent="0.25">
      <c r="A43" s="47"/>
      <c r="B43" s="46"/>
      <c r="C43" s="36"/>
      <c r="D43" s="74"/>
      <c r="E43" s="3"/>
      <c r="F43" s="3"/>
      <c r="J43"/>
    </row>
    <row r="44" spans="1:11" s="1" customFormat="1" ht="30" x14ac:dyDescent="0.25">
      <c r="A44" s="47"/>
      <c r="B44" s="46"/>
      <c r="C44" s="36"/>
      <c r="D44" s="106" t="s">
        <v>6</v>
      </c>
      <c r="E44" s="105" t="s">
        <v>6</v>
      </c>
      <c r="F44" s="105" t="s">
        <v>5</v>
      </c>
      <c r="G44" s="29" t="s">
        <v>5</v>
      </c>
      <c r="H44" s="29" t="s">
        <v>15</v>
      </c>
      <c r="I44" s="29" t="s">
        <v>4</v>
      </c>
      <c r="J44" s="42">
        <v>2025</v>
      </c>
      <c r="K44" s="29">
        <v>2025</v>
      </c>
    </row>
    <row r="45" spans="1:11" s="1" customFormat="1" x14ac:dyDescent="0.25">
      <c r="A45" s="47"/>
      <c r="B45" s="40" t="s">
        <v>108</v>
      </c>
      <c r="C45" s="9" t="s">
        <v>69</v>
      </c>
      <c r="D45" s="55">
        <v>13.82</v>
      </c>
      <c r="E45" s="54">
        <v>27.67</v>
      </c>
      <c r="F45" s="96">
        <f>D45*113.14</f>
        <v>1563.5948000000001</v>
      </c>
      <c r="G45" s="22">
        <f>E45*113.14</f>
        <v>3130.5838000000003</v>
      </c>
      <c r="H45" s="23">
        <f>D45*1.25</f>
        <v>17.274999999999999</v>
      </c>
      <c r="I45" s="22">
        <f>E45*1.25</f>
        <v>34.587500000000006</v>
      </c>
      <c r="J45" s="37">
        <f>D45*113.14*1.25</f>
        <v>1954.4935</v>
      </c>
      <c r="K45" s="21">
        <f>E45*113.14*1.25</f>
        <v>3913.2297500000004</v>
      </c>
    </row>
    <row r="46" spans="1:11" s="1" customFormat="1" x14ac:dyDescent="0.25">
      <c r="A46" s="47"/>
      <c r="B46" s="46"/>
      <c r="C46" s="36"/>
      <c r="D46" s="80"/>
      <c r="E46" s="78"/>
      <c r="F46" s="3"/>
      <c r="G46" s="78"/>
      <c r="H46" s="78"/>
      <c r="I46" s="78"/>
      <c r="J46" s="79"/>
      <c r="K46" s="78"/>
    </row>
    <row r="47" spans="1:11" s="1" customFormat="1" ht="45" x14ac:dyDescent="0.25">
      <c r="A47" s="47"/>
      <c r="B47" s="46"/>
      <c r="C47" s="86" t="s">
        <v>6</v>
      </c>
      <c r="D47" s="72" t="s">
        <v>5</v>
      </c>
      <c r="E47" s="12" t="s">
        <v>4</v>
      </c>
      <c r="F47" s="11">
        <v>2025</v>
      </c>
      <c r="J47"/>
    </row>
    <row r="48" spans="1:11" s="1" customFormat="1" x14ac:dyDescent="0.25">
      <c r="A48" s="47"/>
      <c r="B48" s="40" t="s">
        <v>107</v>
      </c>
      <c r="C48" s="9">
        <v>9.2200000000000006</v>
      </c>
      <c r="D48" s="63">
        <f>C48*113.14</f>
        <v>1043.1508000000001</v>
      </c>
      <c r="E48" s="7">
        <f>C48*1.25</f>
        <v>11.525</v>
      </c>
      <c r="F48" s="6">
        <f>C48*113.14*1.25</f>
        <v>1303.9385000000002</v>
      </c>
      <c r="J48"/>
    </row>
    <row r="49" spans="1:10" s="1" customFormat="1" ht="15.75" thickBot="1" x14ac:dyDescent="0.3">
      <c r="A49" s="58"/>
      <c r="B49" s="69" t="s">
        <v>106</v>
      </c>
      <c r="C49" s="99">
        <v>9.2200000000000006</v>
      </c>
      <c r="D49" s="63">
        <f>C49*113.14</f>
        <v>1043.1508000000001</v>
      </c>
      <c r="E49" s="77">
        <f>C49*1.25</f>
        <v>11.525</v>
      </c>
      <c r="F49" s="6">
        <f>C49*113.14*1.25</f>
        <v>1303.9385000000002</v>
      </c>
      <c r="J49"/>
    </row>
    <row r="50" spans="1:10" s="1" customFormat="1" ht="15.75" thickBot="1" x14ac:dyDescent="0.3">
      <c r="A50" s="58"/>
      <c r="B50" s="69" t="s">
        <v>105</v>
      </c>
      <c r="C50" s="99">
        <v>19.22</v>
      </c>
      <c r="D50" s="63">
        <f>C50*113.14</f>
        <v>2174.5508</v>
      </c>
      <c r="E50" s="7">
        <f>C50*1.25</f>
        <v>24.024999999999999</v>
      </c>
      <c r="F50" s="6">
        <f>C50*113.14*1.25</f>
        <v>2718.1885000000002</v>
      </c>
      <c r="J50"/>
    </row>
    <row r="51" spans="1:10" s="1" customFormat="1" ht="15.75" thickBot="1" x14ac:dyDescent="0.3">
      <c r="A51" s="58"/>
      <c r="B51" s="69" t="s">
        <v>104</v>
      </c>
      <c r="C51" s="99">
        <v>9.2200000000000006</v>
      </c>
      <c r="D51" s="63">
        <f>C51*113.14</f>
        <v>1043.1508000000001</v>
      </c>
      <c r="E51" s="7">
        <f>C51*1.25</f>
        <v>11.525</v>
      </c>
      <c r="F51" s="6">
        <f>C51*113.14*1.25</f>
        <v>1303.9385000000002</v>
      </c>
      <c r="J51"/>
    </row>
    <row r="52" spans="1:10" s="1" customFormat="1" ht="15.75" thickBot="1" x14ac:dyDescent="0.3">
      <c r="A52" s="58"/>
      <c r="B52" s="69" t="s">
        <v>103</v>
      </c>
      <c r="C52" s="99">
        <v>17.82</v>
      </c>
      <c r="D52" s="63">
        <f>C52*113.14</f>
        <v>2016.1548</v>
      </c>
      <c r="E52" s="7">
        <f>C52*1.25</f>
        <v>22.274999999999999</v>
      </c>
      <c r="F52" s="6">
        <f>C52*113.14*1.25</f>
        <v>2520.1934999999999</v>
      </c>
      <c r="J52"/>
    </row>
    <row r="53" spans="1:10" s="1" customFormat="1" ht="15.75" thickBot="1" x14ac:dyDescent="0.3">
      <c r="A53" s="58"/>
      <c r="B53" s="69" t="s">
        <v>102</v>
      </c>
      <c r="C53" s="99">
        <v>143.35</v>
      </c>
      <c r="D53" s="63">
        <f>C53*113.14</f>
        <v>16218.618999999999</v>
      </c>
      <c r="E53" s="7">
        <f>C53*1.25</f>
        <v>179.1875</v>
      </c>
      <c r="F53" s="6">
        <f>C53*113.14*1.25</f>
        <v>20273.27375</v>
      </c>
      <c r="J53"/>
    </row>
    <row r="54" spans="1:10" s="1" customFormat="1" ht="15.75" thickBot="1" x14ac:dyDescent="0.3">
      <c r="A54" s="58"/>
      <c r="B54" s="69" t="s">
        <v>101</v>
      </c>
      <c r="C54" s="99">
        <v>15.22</v>
      </c>
      <c r="D54" s="63">
        <f>C54*113.14</f>
        <v>1721.9908</v>
      </c>
      <c r="E54" s="7">
        <f>C54*1.25</f>
        <v>19.025000000000002</v>
      </c>
      <c r="F54" s="6">
        <f>C54*113.14*1.25</f>
        <v>2152.4884999999999</v>
      </c>
      <c r="J54"/>
    </row>
    <row r="55" spans="1:10" s="1" customFormat="1" ht="15.75" thickBot="1" x14ac:dyDescent="0.3">
      <c r="A55" s="58"/>
      <c r="B55" s="69" t="s">
        <v>163</v>
      </c>
      <c r="C55" s="99">
        <v>7.38</v>
      </c>
      <c r="D55" s="63">
        <f>C55*113.14</f>
        <v>834.97320000000002</v>
      </c>
      <c r="E55" s="7">
        <f>C55*1.25</f>
        <v>9.2249999999999996</v>
      </c>
      <c r="F55" s="6">
        <f>C55*113.14*1.25</f>
        <v>1043.7165</v>
      </c>
      <c r="J55"/>
    </row>
    <row r="56" spans="1:10" s="1" customFormat="1" ht="15.75" thickBot="1" x14ac:dyDescent="0.3">
      <c r="A56" s="58"/>
      <c r="B56" s="69" t="s">
        <v>99</v>
      </c>
      <c r="C56" s="99">
        <v>11.06</v>
      </c>
      <c r="D56" s="63">
        <f>C56*113.14</f>
        <v>1251.3284000000001</v>
      </c>
      <c r="E56" s="7">
        <f>C56*1.25</f>
        <v>13.825000000000001</v>
      </c>
      <c r="F56" s="6">
        <f>C56*113.14*1.25</f>
        <v>1564.1605000000002</v>
      </c>
      <c r="J56"/>
    </row>
    <row r="57" spans="1:10" s="1" customFormat="1" ht="15.75" thickBot="1" x14ac:dyDescent="0.3">
      <c r="A57" s="58"/>
      <c r="B57" s="69" t="s">
        <v>98</v>
      </c>
      <c r="C57" s="99">
        <v>11.06</v>
      </c>
      <c r="D57" s="63">
        <f>C57*113.14</f>
        <v>1251.3284000000001</v>
      </c>
      <c r="E57" s="7">
        <f>C57*1.25</f>
        <v>13.825000000000001</v>
      </c>
      <c r="F57" s="6">
        <f>C57*113.14*1.25</f>
        <v>1564.1605000000002</v>
      </c>
      <c r="J57"/>
    </row>
    <row r="58" spans="1:10" s="1" customFormat="1" ht="15.75" thickBot="1" x14ac:dyDescent="0.3">
      <c r="A58" s="58"/>
      <c r="B58" s="69" t="s">
        <v>97</v>
      </c>
      <c r="C58" s="99">
        <v>11.06</v>
      </c>
      <c r="D58" s="63">
        <f>C58*113.14</f>
        <v>1251.3284000000001</v>
      </c>
      <c r="E58" s="7">
        <f>C58*1.25</f>
        <v>13.825000000000001</v>
      </c>
      <c r="F58" s="6">
        <f>C58*113.14*1.25</f>
        <v>1564.1605000000002</v>
      </c>
      <c r="J58"/>
    </row>
    <row r="59" spans="1:10" s="1" customFormat="1" ht="15.75" thickBot="1" x14ac:dyDescent="0.3">
      <c r="A59" s="58"/>
      <c r="B59" s="69" t="s">
        <v>162</v>
      </c>
      <c r="C59" s="99">
        <v>28.06</v>
      </c>
      <c r="D59" s="63">
        <f>C59*113.14</f>
        <v>3174.7084</v>
      </c>
      <c r="E59" s="7">
        <f>C59*1.25</f>
        <v>35.074999999999996</v>
      </c>
      <c r="F59" s="6">
        <f>C59*113.14*1.25</f>
        <v>3968.3854999999999</v>
      </c>
      <c r="J59"/>
    </row>
    <row r="60" spans="1:10" s="1" customFormat="1" ht="15.75" thickBot="1" x14ac:dyDescent="0.3">
      <c r="A60" s="58"/>
      <c r="B60" s="69" t="s">
        <v>95</v>
      </c>
      <c r="C60" s="99">
        <v>49.13</v>
      </c>
      <c r="D60" s="63">
        <f>C60*113.14</f>
        <v>5558.5682000000006</v>
      </c>
      <c r="E60" s="7">
        <f>C60*1.25</f>
        <v>61.412500000000001</v>
      </c>
      <c r="F60" s="6">
        <f>C60*113.14*1.25</f>
        <v>6948.210250000001</v>
      </c>
      <c r="J60"/>
    </row>
    <row r="61" spans="1:10" s="1" customFormat="1" ht="15.75" thickBot="1" x14ac:dyDescent="0.3">
      <c r="A61" s="58"/>
      <c r="B61" s="69" t="s">
        <v>161</v>
      </c>
      <c r="C61" s="99">
        <v>320.47000000000003</v>
      </c>
      <c r="D61" s="63">
        <f>C61*113.14</f>
        <v>36257.9758</v>
      </c>
      <c r="E61" s="7">
        <f>C61*1.25</f>
        <v>400.58750000000003</v>
      </c>
      <c r="F61" s="6">
        <f>C61*113.14*1.25</f>
        <v>45322.469750000004</v>
      </c>
      <c r="J61"/>
    </row>
    <row r="62" spans="1:10" s="1" customFormat="1" ht="15.75" thickBot="1" x14ac:dyDescent="0.3">
      <c r="A62" s="58"/>
      <c r="B62" s="69" t="s">
        <v>160</v>
      </c>
      <c r="C62" s="99">
        <v>11.06</v>
      </c>
      <c r="D62" s="63">
        <f>C62*113.14</f>
        <v>1251.3284000000001</v>
      </c>
      <c r="E62" s="7">
        <f>C62*1.25</f>
        <v>13.825000000000001</v>
      </c>
      <c r="F62" s="6">
        <f>C62*113.14*1.25</f>
        <v>1564.1605000000002</v>
      </c>
      <c r="J62"/>
    </row>
    <row r="63" spans="1:10" s="1" customFormat="1" ht="15.75" thickBot="1" x14ac:dyDescent="0.3">
      <c r="A63" s="58"/>
      <c r="B63" s="69" t="s">
        <v>92</v>
      </c>
      <c r="C63" s="99">
        <v>9.2200000000000006</v>
      </c>
      <c r="D63" s="63">
        <f>C63*113.14</f>
        <v>1043.1508000000001</v>
      </c>
      <c r="E63" s="7">
        <f>C63*1.25</f>
        <v>11.525</v>
      </c>
      <c r="F63" s="6">
        <f>C63*113.14*1.25</f>
        <v>1303.9385000000002</v>
      </c>
      <c r="J63"/>
    </row>
    <row r="64" spans="1:10" s="1" customFormat="1" ht="24.75" thickBot="1" x14ac:dyDescent="0.3">
      <c r="A64" s="58"/>
      <c r="B64" s="69" t="s">
        <v>91</v>
      </c>
      <c r="C64" s="115">
        <v>184.47</v>
      </c>
      <c r="D64" s="63">
        <f>C64*113.14</f>
        <v>20870.935799999999</v>
      </c>
      <c r="E64" s="75">
        <f>C64*1.25</f>
        <v>230.58750000000001</v>
      </c>
      <c r="F64" s="6">
        <f>C64*113.14*1.25</f>
        <v>26088.669750000001</v>
      </c>
      <c r="J64"/>
    </row>
    <row r="65" spans="1:11" s="1" customFormat="1" ht="15.75" thickBot="1" x14ac:dyDescent="0.3">
      <c r="A65" s="58"/>
      <c r="B65" s="116" t="s">
        <v>90</v>
      </c>
      <c r="C65" s="9">
        <v>24.44</v>
      </c>
      <c r="D65" s="63">
        <f>C65*113.14</f>
        <v>2765.1416000000004</v>
      </c>
      <c r="E65" s="7">
        <f>C65*1.25</f>
        <v>30.55</v>
      </c>
      <c r="F65" s="6">
        <f>C65*113.14*1.25</f>
        <v>3456.4270000000006</v>
      </c>
      <c r="J65"/>
    </row>
    <row r="66" spans="1:11" s="1" customFormat="1" x14ac:dyDescent="0.25">
      <c r="A66" s="58"/>
      <c r="B66" s="46"/>
      <c r="C66" s="36"/>
      <c r="D66" s="74"/>
      <c r="E66" s="3"/>
      <c r="F66" s="3"/>
      <c r="J66"/>
    </row>
    <row r="67" spans="1:11" s="1" customFormat="1" x14ac:dyDescent="0.25">
      <c r="A67" s="47"/>
      <c r="B67" s="46"/>
      <c r="C67" s="36"/>
      <c r="D67" s="78"/>
      <c r="E67" s="3"/>
      <c r="F67" s="80"/>
      <c r="J67"/>
    </row>
    <row r="68" spans="1:11" s="1" customFormat="1" ht="30" x14ac:dyDescent="0.25">
      <c r="A68" s="47"/>
      <c r="B68" s="46"/>
      <c r="C68" s="36"/>
      <c r="D68" s="106" t="s">
        <v>6</v>
      </c>
      <c r="E68" s="105" t="s">
        <v>6</v>
      </c>
      <c r="F68" s="105" t="s">
        <v>5</v>
      </c>
      <c r="G68" s="103" t="s">
        <v>5</v>
      </c>
      <c r="H68" s="103" t="s">
        <v>15</v>
      </c>
      <c r="I68" s="103" t="s">
        <v>4</v>
      </c>
      <c r="J68" s="104">
        <v>2025</v>
      </c>
      <c r="K68" s="103">
        <v>2025</v>
      </c>
    </row>
    <row r="69" spans="1:11" s="1" customFormat="1" x14ac:dyDescent="0.25">
      <c r="A69" s="47"/>
      <c r="B69" s="40" t="s">
        <v>89</v>
      </c>
      <c r="C69" s="9" t="s">
        <v>159</v>
      </c>
      <c r="D69" s="55">
        <v>18.440000000000001</v>
      </c>
      <c r="E69" s="54">
        <v>110.11</v>
      </c>
      <c r="F69" s="96">
        <f>D69*113.14</f>
        <v>2086.3016000000002</v>
      </c>
      <c r="G69" s="22">
        <f>E69*113.14</f>
        <v>12457.8454</v>
      </c>
      <c r="H69" s="23">
        <f>D69*1.25</f>
        <v>23.05</v>
      </c>
      <c r="I69" s="22">
        <f>E69*1.25</f>
        <v>137.63749999999999</v>
      </c>
      <c r="J69" s="37">
        <f>D69*113.14*1.25</f>
        <v>2607.8770000000004</v>
      </c>
      <c r="K69" s="21">
        <f>E69*113.14*1.25</f>
        <v>15572.30675</v>
      </c>
    </row>
    <row r="70" spans="1:11" s="1" customFormat="1" x14ac:dyDescent="0.25">
      <c r="A70" s="47"/>
      <c r="B70" s="46"/>
      <c r="C70" s="36"/>
      <c r="D70" s="80"/>
      <c r="E70" s="78"/>
      <c r="F70" s="3"/>
      <c r="G70" s="78"/>
      <c r="H70" s="78"/>
      <c r="I70" s="78"/>
      <c r="J70" s="79"/>
      <c r="K70" s="78"/>
    </row>
    <row r="71" spans="1:11" s="1" customFormat="1" ht="45" x14ac:dyDescent="0.25">
      <c r="A71" s="47"/>
      <c r="B71" s="46"/>
      <c r="C71" s="86" t="s">
        <v>6</v>
      </c>
      <c r="D71" s="72" t="s">
        <v>5</v>
      </c>
      <c r="E71" s="12" t="s">
        <v>4</v>
      </c>
      <c r="F71" s="11">
        <v>2025</v>
      </c>
      <c r="G71" s="78"/>
      <c r="H71" s="78"/>
      <c r="I71" s="78"/>
      <c r="J71" s="79"/>
      <c r="K71" s="78"/>
    </row>
    <row r="72" spans="1:11" s="1" customFormat="1" x14ac:dyDescent="0.25">
      <c r="A72" s="47"/>
      <c r="B72" s="40" t="s">
        <v>87</v>
      </c>
      <c r="C72" s="9">
        <v>6.46</v>
      </c>
      <c r="D72" s="63">
        <f>C72*113.14</f>
        <v>730.88440000000003</v>
      </c>
      <c r="E72" s="7">
        <f>C72*1.25</f>
        <v>8.0749999999999993</v>
      </c>
      <c r="F72" s="6">
        <f>C72*113.14*1.25</f>
        <v>913.60550000000001</v>
      </c>
      <c r="J72"/>
    </row>
    <row r="73" spans="1:11" s="1" customFormat="1" ht="15.75" thickBot="1" x14ac:dyDescent="0.3">
      <c r="A73" s="58"/>
      <c r="B73" s="69" t="s">
        <v>86</v>
      </c>
      <c r="C73" s="99">
        <v>23.44</v>
      </c>
      <c r="D73" s="63">
        <f>C73*113.14</f>
        <v>2652.0016000000001</v>
      </c>
      <c r="E73" s="7">
        <f>C73*1.25</f>
        <v>29.3</v>
      </c>
      <c r="F73" s="6">
        <f>C73*113.14*1.25</f>
        <v>3315.002</v>
      </c>
      <c r="J73"/>
    </row>
    <row r="74" spans="1:11" s="1" customFormat="1" ht="15.75" thickBot="1" x14ac:dyDescent="0.3">
      <c r="A74" s="58"/>
      <c r="B74" s="69" t="s">
        <v>85</v>
      </c>
      <c r="C74" s="99">
        <v>9.2200000000000006</v>
      </c>
      <c r="D74" s="63">
        <f>C74*113.14</f>
        <v>1043.1508000000001</v>
      </c>
      <c r="E74" s="7">
        <f>C74*1.25</f>
        <v>11.525</v>
      </c>
      <c r="F74" s="6">
        <f>C74*113.14*1.25</f>
        <v>1303.9385000000002</v>
      </c>
      <c r="J74"/>
    </row>
    <row r="75" spans="1:11" s="1" customFormat="1" ht="15.75" thickBot="1" x14ac:dyDescent="0.3">
      <c r="A75" s="58"/>
      <c r="B75" s="69" t="s">
        <v>84</v>
      </c>
      <c r="C75" s="99">
        <v>6.57</v>
      </c>
      <c r="D75" s="63">
        <f>C75*113.14</f>
        <v>743.32980000000009</v>
      </c>
      <c r="E75" s="7">
        <f>C75*1.25</f>
        <v>8.2125000000000004</v>
      </c>
      <c r="F75" s="6">
        <f>C75*113.14*1.25</f>
        <v>929.16225000000009</v>
      </c>
      <c r="J75"/>
    </row>
    <row r="76" spans="1:11" s="1" customFormat="1" ht="15.75" thickBot="1" x14ac:dyDescent="0.3">
      <c r="A76" s="84"/>
      <c r="B76" s="76" t="s">
        <v>158</v>
      </c>
      <c r="C76" s="115">
        <v>30.06</v>
      </c>
      <c r="D76" s="63">
        <f>C76*113.14</f>
        <v>3400.9883999999997</v>
      </c>
      <c r="E76" s="75">
        <f>C76*1.25</f>
        <v>37.574999999999996</v>
      </c>
      <c r="F76" s="6">
        <f>C76*113.14*1.25</f>
        <v>4251.2354999999998</v>
      </c>
      <c r="J76"/>
    </row>
    <row r="77" spans="1:11" s="1" customFormat="1" x14ac:dyDescent="0.25">
      <c r="A77" s="95"/>
      <c r="B77" s="40" t="s">
        <v>82</v>
      </c>
      <c r="C77" s="9">
        <v>11.06</v>
      </c>
      <c r="D77" s="63">
        <f>C77*113.14</f>
        <v>1251.3284000000001</v>
      </c>
      <c r="E77" s="7">
        <f>C77*1.25</f>
        <v>13.825000000000001</v>
      </c>
      <c r="F77" s="6">
        <f>C77*113.14*1.25</f>
        <v>1564.1605000000002</v>
      </c>
      <c r="J77"/>
    </row>
    <row r="78" spans="1:11" s="1" customFormat="1" x14ac:dyDescent="0.25">
      <c r="A78" s="73"/>
      <c r="B78" s="46"/>
      <c r="C78" s="36"/>
      <c r="D78" s="74"/>
      <c r="E78" s="3"/>
      <c r="F78" s="3"/>
      <c r="J78"/>
    </row>
    <row r="79" spans="1:11" s="1" customFormat="1" ht="30" x14ac:dyDescent="0.25">
      <c r="A79" s="73"/>
      <c r="B79" s="40"/>
      <c r="C79" s="86"/>
      <c r="D79" s="106" t="s">
        <v>6</v>
      </c>
      <c r="E79" s="105" t="s">
        <v>6</v>
      </c>
      <c r="F79" s="105" t="s">
        <v>5</v>
      </c>
      <c r="G79" s="103" t="s">
        <v>5</v>
      </c>
      <c r="H79" s="103" t="s">
        <v>15</v>
      </c>
      <c r="I79" s="103" t="s">
        <v>4</v>
      </c>
      <c r="J79" s="104">
        <v>2025</v>
      </c>
      <c r="K79" s="103">
        <v>2025</v>
      </c>
    </row>
    <row r="80" spans="1:11" s="1" customFormat="1" x14ac:dyDescent="0.25">
      <c r="A80" s="73"/>
      <c r="B80" s="40" t="s">
        <v>81</v>
      </c>
      <c r="C80" s="9" t="s">
        <v>157</v>
      </c>
      <c r="D80" s="55">
        <v>9.2200000000000006</v>
      </c>
      <c r="E80" s="54">
        <v>18.440000000000001</v>
      </c>
      <c r="F80" s="96">
        <f>D80*113.14</f>
        <v>1043.1508000000001</v>
      </c>
      <c r="G80" s="22">
        <f>E80*113.14</f>
        <v>2086.3016000000002</v>
      </c>
      <c r="H80" s="23">
        <f>D80*1.25</f>
        <v>11.525</v>
      </c>
      <c r="I80" s="22">
        <f>E80*1.25</f>
        <v>23.05</v>
      </c>
      <c r="J80" s="37">
        <f>D80*113.14*1.25</f>
        <v>1303.9385000000002</v>
      </c>
      <c r="K80" s="21">
        <f>E80*113.14*1.25</f>
        <v>2607.8770000000004</v>
      </c>
    </row>
    <row r="81" spans="1:11" s="1" customFormat="1" x14ac:dyDescent="0.25">
      <c r="A81" s="73"/>
      <c r="B81" s="46"/>
      <c r="C81" s="36"/>
      <c r="D81" s="80"/>
      <c r="E81" s="78"/>
      <c r="F81" s="3"/>
      <c r="G81" s="78"/>
      <c r="H81" s="78"/>
      <c r="I81" s="78"/>
      <c r="J81" s="79"/>
      <c r="K81" s="78"/>
    </row>
    <row r="82" spans="1:11" s="1" customFormat="1" ht="45" x14ac:dyDescent="0.25">
      <c r="A82" s="73"/>
      <c r="B82" s="40"/>
      <c r="C82" s="86" t="s">
        <v>6</v>
      </c>
      <c r="D82" s="72" t="s">
        <v>5</v>
      </c>
      <c r="E82" s="12" t="s">
        <v>4</v>
      </c>
      <c r="F82" s="11">
        <v>2025</v>
      </c>
      <c r="G82" s="78"/>
      <c r="H82" s="78"/>
      <c r="I82" s="78"/>
      <c r="J82" s="79"/>
      <c r="K82" s="78"/>
    </row>
    <row r="83" spans="1:11" s="1" customFormat="1" ht="15.75" thickBot="1" x14ac:dyDescent="0.3">
      <c r="A83" s="71"/>
      <c r="B83" s="69" t="s">
        <v>79</v>
      </c>
      <c r="C83" s="9">
        <v>11.06</v>
      </c>
      <c r="D83" s="63">
        <f>C83*113.14</f>
        <v>1251.3284000000001</v>
      </c>
      <c r="E83" s="7">
        <f>C83*1.25</f>
        <v>13.825000000000001</v>
      </c>
      <c r="F83" s="6">
        <f>C83*113.14*1.25</f>
        <v>1564.1605000000002</v>
      </c>
      <c r="J83"/>
    </row>
    <row r="84" spans="1:11" s="1" customFormat="1" ht="15.75" thickBot="1" x14ac:dyDescent="0.3">
      <c r="A84" s="71"/>
      <c r="B84" s="69" t="s">
        <v>78</v>
      </c>
      <c r="C84" s="99">
        <v>9.2200000000000006</v>
      </c>
      <c r="D84" s="63">
        <f>C84*113.14</f>
        <v>1043.1508000000001</v>
      </c>
      <c r="E84" s="7">
        <f>C84*1.25</f>
        <v>11.525</v>
      </c>
      <c r="F84" s="6">
        <f>C84*113.14*1.25</f>
        <v>1303.9385000000002</v>
      </c>
      <c r="J84"/>
    </row>
    <row r="85" spans="1:11" s="1" customFormat="1" ht="15.75" thickBot="1" x14ac:dyDescent="0.3">
      <c r="A85" s="71"/>
      <c r="B85" s="69" t="s">
        <v>77</v>
      </c>
      <c r="C85" s="99">
        <v>9.2200000000000006</v>
      </c>
      <c r="D85" s="63">
        <f>C85*113.14</f>
        <v>1043.1508000000001</v>
      </c>
      <c r="E85" s="7">
        <f>C85*1.25</f>
        <v>11.525</v>
      </c>
      <c r="F85" s="6">
        <f>C85*113.14*1.25</f>
        <v>1303.9385000000002</v>
      </c>
      <c r="J85"/>
    </row>
    <row r="86" spans="1:11" s="1" customFormat="1" ht="15.75" thickBot="1" x14ac:dyDescent="0.3">
      <c r="A86" s="71"/>
      <c r="B86" s="69" t="s">
        <v>76</v>
      </c>
      <c r="C86" s="99">
        <v>18.440000000000001</v>
      </c>
      <c r="D86" s="63">
        <f>C86*113.14</f>
        <v>2086.3016000000002</v>
      </c>
      <c r="E86" s="7">
        <f>C86*1.25</f>
        <v>23.05</v>
      </c>
      <c r="F86" s="6">
        <f>C86*113.14*1.25</f>
        <v>2607.8770000000004</v>
      </c>
      <c r="J86"/>
    </row>
    <row r="87" spans="1:11" s="1" customFormat="1" ht="15.75" thickBot="1" x14ac:dyDescent="0.3">
      <c r="A87" s="71"/>
      <c r="B87" s="69" t="s">
        <v>75</v>
      </c>
      <c r="C87" s="99">
        <v>16.22</v>
      </c>
      <c r="D87" s="63">
        <f>C87*113.14</f>
        <v>1835.1307999999999</v>
      </c>
      <c r="E87" s="7">
        <f>C87*1.25</f>
        <v>20.274999999999999</v>
      </c>
      <c r="F87" s="6">
        <f>C87*113.14*1.25</f>
        <v>2293.9134999999997</v>
      </c>
      <c r="J87"/>
    </row>
    <row r="88" spans="1:11" s="1" customFormat="1" ht="15.75" thickBot="1" x14ac:dyDescent="0.3">
      <c r="A88" s="71"/>
      <c r="B88" s="69" t="s">
        <v>74</v>
      </c>
      <c r="C88" s="99">
        <v>16.22</v>
      </c>
      <c r="D88" s="63">
        <f>C88*113.14</f>
        <v>1835.1307999999999</v>
      </c>
      <c r="E88" s="7">
        <f>C88*1.25</f>
        <v>20.274999999999999</v>
      </c>
      <c r="F88" s="6">
        <f>C88*113.14*1.25</f>
        <v>2293.9134999999997</v>
      </c>
      <c r="J88"/>
    </row>
    <row r="89" spans="1:11" s="1" customFormat="1" ht="15.75" thickBot="1" x14ac:dyDescent="0.3">
      <c r="A89" s="71"/>
      <c r="B89" s="69" t="s">
        <v>73</v>
      </c>
      <c r="C89" s="99">
        <v>21.53</v>
      </c>
      <c r="D89" s="63">
        <f>C89*113.14</f>
        <v>2435.9041999999999</v>
      </c>
      <c r="E89" s="7">
        <f>C89*1.25</f>
        <v>26.912500000000001</v>
      </c>
      <c r="F89" s="6">
        <f>C89*113.14*1.25</f>
        <v>3044.8802500000002</v>
      </c>
      <c r="J89"/>
    </row>
    <row r="90" spans="1:11" s="1" customFormat="1" x14ac:dyDescent="0.25">
      <c r="A90" s="71"/>
      <c r="B90" s="110" t="s">
        <v>156</v>
      </c>
      <c r="C90" s="85">
        <v>354.88</v>
      </c>
      <c r="D90" s="114">
        <f>C90*113.14</f>
        <v>40151.123200000002</v>
      </c>
      <c r="E90" s="113">
        <f>C90*1.25</f>
        <v>443.6</v>
      </c>
      <c r="F90" s="112">
        <f>C90*113.14*1.25</f>
        <v>50188.904000000002</v>
      </c>
      <c r="J90"/>
    </row>
    <row r="91" spans="1:11" s="1" customFormat="1" ht="36.75" thickBot="1" x14ac:dyDescent="0.3">
      <c r="A91" s="111"/>
      <c r="B91" s="110" t="s">
        <v>155</v>
      </c>
      <c r="C91" s="58"/>
      <c r="D91" s="109"/>
      <c r="E91" s="108"/>
      <c r="F91" s="107"/>
      <c r="J91"/>
    </row>
    <row r="92" spans="1:11" s="1" customFormat="1" x14ac:dyDescent="0.25">
      <c r="A92" s="95" t="s">
        <v>1</v>
      </c>
      <c r="B92" s="40" t="s">
        <v>72</v>
      </c>
      <c r="C92" s="9">
        <v>9.2200000000000006</v>
      </c>
      <c r="D92" s="63">
        <f>C92*113.14</f>
        <v>1043.1508000000001</v>
      </c>
      <c r="E92" s="7">
        <f>C92*1.25</f>
        <v>11.525</v>
      </c>
      <c r="F92" s="6">
        <f>C92*113.14*1.25</f>
        <v>1303.9385000000002</v>
      </c>
      <c r="J92"/>
    </row>
    <row r="93" spans="1:11" s="1" customFormat="1" x14ac:dyDescent="0.25">
      <c r="A93" s="73"/>
      <c r="B93" s="40" t="s">
        <v>154</v>
      </c>
      <c r="C93" s="9">
        <v>13.84</v>
      </c>
      <c r="D93" s="63">
        <f>C93*113.14</f>
        <v>1565.8576</v>
      </c>
      <c r="E93" s="7">
        <f>C93*1.25</f>
        <v>17.3</v>
      </c>
      <c r="F93" s="6">
        <f>C93*113.14*1.25</f>
        <v>1957.3220000000001</v>
      </c>
      <c r="J93"/>
    </row>
    <row r="94" spans="1:11" s="1" customFormat="1" x14ac:dyDescent="0.25">
      <c r="A94" s="73"/>
      <c r="B94" s="46"/>
      <c r="C94" s="36"/>
      <c r="D94" s="74"/>
      <c r="E94" s="3"/>
      <c r="F94" s="3"/>
      <c r="J94"/>
    </row>
    <row r="95" spans="1:11" s="1" customFormat="1" ht="30" x14ac:dyDescent="0.25">
      <c r="A95" s="73"/>
      <c r="B95" s="40"/>
      <c r="C95" s="9"/>
      <c r="D95" s="106" t="s">
        <v>6</v>
      </c>
      <c r="E95" s="105" t="s">
        <v>6</v>
      </c>
      <c r="F95" s="105" t="s">
        <v>5</v>
      </c>
      <c r="G95" s="103" t="s">
        <v>5</v>
      </c>
      <c r="H95" s="103" t="s">
        <v>15</v>
      </c>
      <c r="I95" s="103" t="s">
        <v>4</v>
      </c>
      <c r="J95" s="104">
        <v>2025</v>
      </c>
      <c r="K95" s="103">
        <v>2025</v>
      </c>
    </row>
    <row r="96" spans="1:11" s="1" customFormat="1" x14ac:dyDescent="0.25">
      <c r="A96" s="73"/>
      <c r="B96" s="40" t="s">
        <v>70</v>
      </c>
      <c r="C96" s="9" t="s">
        <v>69</v>
      </c>
      <c r="D96" s="55">
        <v>13.82</v>
      </c>
      <c r="E96" s="54">
        <v>27.67</v>
      </c>
      <c r="F96" s="96">
        <f>D96*113.14</f>
        <v>1563.5948000000001</v>
      </c>
      <c r="G96" s="22">
        <f>E96*113.14</f>
        <v>3130.5838000000003</v>
      </c>
      <c r="H96" s="23">
        <f>D96*1.25</f>
        <v>17.274999999999999</v>
      </c>
      <c r="I96" s="22">
        <f>E96*1.25</f>
        <v>34.587500000000006</v>
      </c>
      <c r="J96" s="37">
        <f>D96*113.14*1.25</f>
        <v>1954.4935</v>
      </c>
      <c r="K96" s="21">
        <f>E96*113.14*1.25</f>
        <v>3913.2297500000004</v>
      </c>
    </row>
    <row r="97" spans="1:11" s="1" customFormat="1" x14ac:dyDescent="0.25">
      <c r="A97" s="73"/>
      <c r="B97" s="46"/>
      <c r="C97" s="36"/>
      <c r="D97" s="80"/>
      <c r="E97" s="78"/>
      <c r="F97" s="3"/>
      <c r="G97" s="78"/>
      <c r="H97" s="78"/>
      <c r="I97" s="78"/>
      <c r="J97" s="79"/>
      <c r="K97" s="78"/>
    </row>
    <row r="98" spans="1:11" s="1" customFormat="1" ht="45" x14ac:dyDescent="0.25">
      <c r="A98" s="73"/>
      <c r="B98" s="46"/>
      <c r="C98" s="86" t="s">
        <v>6</v>
      </c>
      <c r="D98" s="72" t="s">
        <v>5</v>
      </c>
      <c r="E98" s="12" t="s">
        <v>4</v>
      </c>
      <c r="F98" s="11">
        <v>2025</v>
      </c>
      <c r="G98" s="78"/>
      <c r="H98" s="78"/>
      <c r="I98" s="78"/>
      <c r="J98" s="79"/>
      <c r="K98" s="78"/>
    </row>
    <row r="99" spans="1:11" s="1" customFormat="1" x14ac:dyDescent="0.25">
      <c r="A99" s="73"/>
      <c r="B99" s="40" t="s">
        <v>68</v>
      </c>
      <c r="C99" s="9">
        <v>19.84</v>
      </c>
      <c r="D99" s="63">
        <f>C99*113.14</f>
        <v>2244.6976</v>
      </c>
      <c r="E99" s="7">
        <f>C99*1.25</f>
        <v>24.8</v>
      </c>
      <c r="F99" s="6">
        <f>C99*113.14*1.25</f>
        <v>2805.8719999999998</v>
      </c>
      <c r="J99"/>
    </row>
    <row r="100" spans="1:11" s="1" customFormat="1" x14ac:dyDescent="0.25">
      <c r="A100" s="73"/>
      <c r="B100" s="40" t="s">
        <v>67</v>
      </c>
      <c r="C100" s="9">
        <v>25.3</v>
      </c>
      <c r="D100" s="63">
        <f>C100*113.14</f>
        <v>2862.442</v>
      </c>
      <c r="E100" s="7">
        <f>C100*1.25</f>
        <v>31.625</v>
      </c>
      <c r="F100" s="6">
        <f>C100*113.14*1.25</f>
        <v>3578.0524999999998</v>
      </c>
      <c r="J100"/>
    </row>
    <row r="101" spans="1:11" s="1" customFormat="1" x14ac:dyDescent="0.25">
      <c r="A101" s="73"/>
      <c r="B101" s="40" t="s">
        <v>66</v>
      </c>
      <c r="C101" s="9">
        <v>18.440000000000001</v>
      </c>
      <c r="D101" s="63">
        <f>C101*113.14</f>
        <v>2086.3016000000002</v>
      </c>
      <c r="E101" s="7">
        <f>C101*1.25</f>
        <v>23.05</v>
      </c>
      <c r="F101" s="6">
        <f>C101*113.14*1.25</f>
        <v>2607.8770000000004</v>
      </c>
      <c r="J101"/>
    </row>
    <row r="102" spans="1:11" s="1" customFormat="1" x14ac:dyDescent="0.25">
      <c r="A102" s="73"/>
      <c r="B102" s="40" t="s">
        <v>65</v>
      </c>
      <c r="C102" s="9">
        <v>9.2200000000000006</v>
      </c>
      <c r="D102" s="63">
        <f>C102*113.14</f>
        <v>1043.1508000000001</v>
      </c>
      <c r="E102" s="7">
        <f>C102*1.25</f>
        <v>11.525</v>
      </c>
      <c r="F102" s="6">
        <f>C102*113.14*1.25</f>
        <v>1303.9385000000002</v>
      </c>
      <c r="J102"/>
    </row>
    <row r="103" spans="1:11" s="1" customFormat="1" ht="15.75" thickBot="1" x14ac:dyDescent="0.3">
      <c r="A103" s="71"/>
      <c r="B103" s="69" t="s">
        <v>64</v>
      </c>
      <c r="C103" s="99">
        <v>9.2200000000000006</v>
      </c>
      <c r="D103" s="63">
        <f>C103*113.14</f>
        <v>1043.1508000000001</v>
      </c>
      <c r="E103" s="77">
        <f>C103*1.25</f>
        <v>11.525</v>
      </c>
      <c r="F103" s="6">
        <f>C103*113.14*1.25</f>
        <v>1303.9385000000002</v>
      </c>
      <c r="J103"/>
    </row>
    <row r="104" spans="1:11" s="1" customFormat="1" ht="15.75" thickBot="1" x14ac:dyDescent="0.3">
      <c r="A104" s="71"/>
      <c r="B104" s="69" t="s">
        <v>63</v>
      </c>
      <c r="C104" s="99">
        <v>19.84</v>
      </c>
      <c r="D104" s="63">
        <f>C104*113.14</f>
        <v>2244.6976</v>
      </c>
      <c r="E104" s="7">
        <f>C104*1.25</f>
        <v>24.8</v>
      </c>
      <c r="F104" s="6">
        <f>C104*113.14*1.25</f>
        <v>2805.8719999999998</v>
      </c>
      <c r="J104"/>
    </row>
    <row r="105" spans="1:11" s="1" customFormat="1" ht="15.75" thickBot="1" x14ac:dyDescent="0.3">
      <c r="A105" s="71"/>
      <c r="B105" s="69" t="s">
        <v>62</v>
      </c>
      <c r="C105" s="99">
        <v>9.2200000000000006</v>
      </c>
      <c r="D105" s="63">
        <f>C105*113.14</f>
        <v>1043.1508000000001</v>
      </c>
      <c r="E105" s="7">
        <f>C105*1.25</f>
        <v>11.525</v>
      </c>
      <c r="F105" s="6">
        <f>C105*113.14*1.25</f>
        <v>1303.9385000000002</v>
      </c>
      <c r="J105"/>
    </row>
    <row r="106" spans="1:11" s="1" customFormat="1" ht="15.75" thickBot="1" x14ac:dyDescent="0.3">
      <c r="A106" s="71"/>
      <c r="B106" s="69" t="s">
        <v>61</v>
      </c>
      <c r="C106" s="99">
        <v>9.2200000000000006</v>
      </c>
      <c r="D106" s="63">
        <f>C106*113.14</f>
        <v>1043.1508000000001</v>
      </c>
      <c r="E106" s="7">
        <f>C106*1.25</f>
        <v>11.525</v>
      </c>
      <c r="F106" s="6">
        <f>C106*113.14*1.25</f>
        <v>1303.9385000000002</v>
      </c>
      <c r="J106"/>
    </row>
    <row r="107" spans="1:11" s="1" customFormat="1" ht="15.75" thickBot="1" x14ac:dyDescent="0.3">
      <c r="A107" s="71"/>
      <c r="B107" s="69" t="s">
        <v>60</v>
      </c>
      <c r="C107" s="99">
        <v>9.2200000000000006</v>
      </c>
      <c r="D107" s="63">
        <f>C107*113.14</f>
        <v>1043.1508000000001</v>
      </c>
      <c r="E107" s="7">
        <f>C107*1.25</f>
        <v>11.525</v>
      </c>
      <c r="F107" s="6">
        <f>C107*113.14*1.25</f>
        <v>1303.9385000000002</v>
      </c>
      <c r="J107"/>
    </row>
    <row r="108" spans="1:11" s="1" customFormat="1" ht="15.75" thickBot="1" x14ac:dyDescent="0.3">
      <c r="A108" s="71"/>
      <c r="B108" s="69" t="s">
        <v>59</v>
      </c>
      <c r="C108" s="99">
        <v>9.2200000000000006</v>
      </c>
      <c r="D108" s="63">
        <f>C108*113.14</f>
        <v>1043.1508000000001</v>
      </c>
      <c r="E108" s="7">
        <f>C108*1.25</f>
        <v>11.525</v>
      </c>
      <c r="F108" s="6">
        <f>C108*113.14*1.25</f>
        <v>1303.9385000000002</v>
      </c>
      <c r="J108"/>
    </row>
    <row r="109" spans="1:11" s="1" customFormat="1" ht="15.75" thickBot="1" x14ac:dyDescent="0.3">
      <c r="A109" s="71"/>
      <c r="B109" s="69" t="s">
        <v>58</v>
      </c>
      <c r="C109" s="99">
        <v>13.84</v>
      </c>
      <c r="D109" s="63">
        <f>C109*113.14</f>
        <v>1565.8576</v>
      </c>
      <c r="E109" s="7">
        <f>C109*1.25</f>
        <v>17.3</v>
      </c>
      <c r="F109" s="6">
        <f>C109*113.14*1.25</f>
        <v>1957.3220000000001</v>
      </c>
      <c r="J109"/>
    </row>
    <row r="110" spans="1:11" s="1" customFormat="1" ht="15.75" thickBot="1" x14ac:dyDescent="0.3">
      <c r="A110" s="71"/>
      <c r="B110" s="69" t="s">
        <v>57</v>
      </c>
      <c r="C110" s="99">
        <v>13.84</v>
      </c>
      <c r="D110" s="63">
        <f>C110*113.14</f>
        <v>1565.8576</v>
      </c>
      <c r="E110" s="7">
        <f>C110*1.25</f>
        <v>17.3</v>
      </c>
      <c r="F110" s="6">
        <f>C110*113.14*1.25</f>
        <v>1957.3220000000001</v>
      </c>
      <c r="J110"/>
    </row>
    <row r="111" spans="1:11" s="1" customFormat="1" ht="15.75" thickBot="1" x14ac:dyDescent="0.3">
      <c r="A111" s="71"/>
      <c r="B111" s="69" t="s">
        <v>56</v>
      </c>
      <c r="C111" s="99">
        <v>11.07</v>
      </c>
      <c r="D111" s="63">
        <f>C111*113.14</f>
        <v>1252.4598000000001</v>
      </c>
      <c r="E111" s="7">
        <f>C111*1.25</f>
        <v>13.8375</v>
      </c>
      <c r="F111" s="6">
        <f>C111*113.14*1.25</f>
        <v>1565.5747500000002</v>
      </c>
      <c r="J111"/>
    </row>
    <row r="112" spans="1:11" s="1" customFormat="1" ht="15.75" thickBot="1" x14ac:dyDescent="0.3">
      <c r="A112" s="71"/>
      <c r="B112" s="69" t="s">
        <v>55</v>
      </c>
      <c r="C112" s="99">
        <v>19.84</v>
      </c>
      <c r="D112" s="63">
        <f>C112*113.14</f>
        <v>2244.6976</v>
      </c>
      <c r="E112" s="7">
        <f>C112*1.25</f>
        <v>24.8</v>
      </c>
      <c r="F112" s="6">
        <f>C112*113.14*1.25</f>
        <v>2805.8719999999998</v>
      </c>
      <c r="J112"/>
    </row>
    <row r="113" spans="1:10" s="1" customFormat="1" ht="15.75" thickBot="1" x14ac:dyDescent="0.3">
      <c r="A113" s="71"/>
      <c r="B113" s="69" t="s">
        <v>54</v>
      </c>
      <c r="C113" s="99">
        <v>24.44</v>
      </c>
      <c r="D113" s="63">
        <f>C113*113.14</f>
        <v>2765.1416000000004</v>
      </c>
      <c r="E113" s="7">
        <f>C113*1.25</f>
        <v>30.55</v>
      </c>
      <c r="F113" s="6">
        <f>C113*113.14*1.25</f>
        <v>3456.4270000000006</v>
      </c>
      <c r="J113"/>
    </row>
    <row r="114" spans="1:10" s="1" customFormat="1" ht="15.75" thickBot="1" x14ac:dyDescent="0.3">
      <c r="A114" s="71"/>
      <c r="B114" s="69" t="s">
        <v>53</v>
      </c>
      <c r="C114" s="99">
        <v>16.22</v>
      </c>
      <c r="D114" s="63">
        <f>C114*113.14</f>
        <v>1835.1307999999999</v>
      </c>
      <c r="E114" s="7">
        <f>C114*1.25</f>
        <v>20.274999999999999</v>
      </c>
      <c r="F114" s="6">
        <f>C114*113.14*1.25</f>
        <v>2293.9134999999997</v>
      </c>
      <c r="J114"/>
    </row>
    <row r="115" spans="1:10" s="1" customFormat="1" ht="15.75" thickBot="1" x14ac:dyDescent="0.3">
      <c r="A115" s="71"/>
      <c r="B115" s="69" t="s">
        <v>52</v>
      </c>
      <c r="C115" s="99">
        <v>9.2200000000000006</v>
      </c>
      <c r="D115" s="63">
        <f>C115*113.14</f>
        <v>1043.1508000000001</v>
      </c>
      <c r="E115" s="7">
        <f>C115*1.25</f>
        <v>11.525</v>
      </c>
      <c r="F115" s="6">
        <f>C115*113.14*1.25</f>
        <v>1303.9385000000002</v>
      </c>
      <c r="J115"/>
    </row>
    <row r="116" spans="1:10" s="1" customFormat="1" ht="15.75" thickBot="1" x14ac:dyDescent="0.3">
      <c r="A116" s="71"/>
      <c r="B116" s="69" t="s">
        <v>51</v>
      </c>
      <c r="C116" s="99">
        <v>19.84</v>
      </c>
      <c r="D116" s="63">
        <f>C116*113.14</f>
        <v>2244.6976</v>
      </c>
      <c r="E116" s="7">
        <f>C116*1.25</f>
        <v>24.8</v>
      </c>
      <c r="F116" s="6">
        <f>C116*113.14*1.25</f>
        <v>2805.8719999999998</v>
      </c>
      <c r="J116"/>
    </row>
    <row r="117" spans="1:10" s="1" customFormat="1" ht="15.75" thickBot="1" x14ac:dyDescent="0.3">
      <c r="A117" s="71"/>
      <c r="B117" s="69" t="s">
        <v>50</v>
      </c>
      <c r="C117" s="99">
        <v>18.98</v>
      </c>
      <c r="D117" s="63">
        <f>C117*113.14</f>
        <v>2147.3971999999999</v>
      </c>
      <c r="E117" s="7">
        <f>C117*1.25</f>
        <v>23.725000000000001</v>
      </c>
      <c r="F117" s="6">
        <f>C117*113.14*1.25</f>
        <v>2684.2464999999997</v>
      </c>
      <c r="J117"/>
    </row>
    <row r="118" spans="1:10" s="1" customFormat="1" ht="15.75" thickBot="1" x14ac:dyDescent="0.3">
      <c r="A118" s="71"/>
      <c r="B118" s="69" t="s">
        <v>49</v>
      </c>
      <c r="C118" s="99">
        <v>73.67</v>
      </c>
      <c r="D118" s="63">
        <f>C118*113.14</f>
        <v>8335.0238000000008</v>
      </c>
      <c r="E118" s="7">
        <f>C118*1.25</f>
        <v>92.087500000000006</v>
      </c>
      <c r="F118" s="6">
        <f>C118*113.14*1.25</f>
        <v>10418.779750000002</v>
      </c>
      <c r="J118"/>
    </row>
    <row r="119" spans="1:10" s="1" customFormat="1" ht="15.75" thickBot="1" x14ac:dyDescent="0.3">
      <c r="A119" s="70"/>
      <c r="B119" s="69" t="s">
        <v>48</v>
      </c>
      <c r="C119" s="99">
        <v>16.22</v>
      </c>
      <c r="D119" s="63">
        <f>C119*113.14</f>
        <v>1835.1307999999999</v>
      </c>
      <c r="E119" s="7">
        <f>C119*1.25</f>
        <v>20.274999999999999</v>
      </c>
      <c r="F119" s="6">
        <f>C119*113.14*1.25</f>
        <v>2293.9134999999997</v>
      </c>
      <c r="J119"/>
    </row>
    <row r="120" spans="1:10" s="1" customFormat="1" ht="15.75" thickBot="1" x14ac:dyDescent="0.3">
      <c r="A120" s="66" t="s">
        <v>153</v>
      </c>
      <c r="B120" s="65"/>
      <c r="C120" s="99">
        <v>9.2200000000000006</v>
      </c>
      <c r="D120" s="63">
        <f>C120*113.14</f>
        <v>1043.1508000000001</v>
      </c>
      <c r="E120" s="7">
        <f>C120*1.25</f>
        <v>11.525</v>
      </c>
      <c r="F120" s="6">
        <f>C120*113.14*1.25</f>
        <v>1303.9385000000002</v>
      </c>
      <c r="J120"/>
    </row>
    <row r="121" spans="1:10" s="1" customFormat="1" ht="15.75" thickBot="1" x14ac:dyDescent="0.3">
      <c r="A121" s="66" t="s">
        <v>152</v>
      </c>
      <c r="B121" s="65"/>
      <c r="C121" s="99">
        <v>2.76</v>
      </c>
      <c r="D121" s="63">
        <f>C121*113.14</f>
        <v>312.26639999999998</v>
      </c>
      <c r="E121" s="7">
        <f>C121*1.25</f>
        <v>3.4499999999999997</v>
      </c>
      <c r="F121" s="6">
        <f>C121*113.14*1.25</f>
        <v>390.33299999999997</v>
      </c>
      <c r="J121"/>
    </row>
    <row r="122" spans="1:10" s="1" customFormat="1" x14ac:dyDescent="0.25">
      <c r="A122" s="102" t="s">
        <v>151</v>
      </c>
      <c r="B122" s="101"/>
      <c r="C122" s="85">
        <v>2.76</v>
      </c>
      <c r="D122" s="63">
        <f>C122*113.14</f>
        <v>312.26639999999998</v>
      </c>
      <c r="E122" s="7">
        <f>C122*1.25</f>
        <v>3.4499999999999997</v>
      </c>
      <c r="F122" s="6">
        <f>C122*113.14*1.25</f>
        <v>390.33299999999997</v>
      </c>
      <c r="J122"/>
    </row>
    <row r="123" spans="1:10" s="1" customFormat="1" ht="15.75" thickBot="1" x14ac:dyDescent="0.3">
      <c r="A123" s="93" t="s">
        <v>150</v>
      </c>
      <c r="B123" s="100"/>
      <c r="C123" s="84"/>
      <c r="D123" s="63">
        <f>C123*113.14</f>
        <v>0</v>
      </c>
      <c r="E123" s="7">
        <f>C123*1.25</f>
        <v>0</v>
      </c>
      <c r="F123" s="6">
        <f>C123*113.14*1.25</f>
        <v>0</v>
      </c>
      <c r="J123"/>
    </row>
    <row r="124" spans="1:10" s="1" customFormat="1" ht="15.75" thickBot="1" x14ac:dyDescent="0.3">
      <c r="A124" s="66" t="s">
        <v>149</v>
      </c>
      <c r="B124" s="65"/>
      <c r="C124" s="99">
        <v>2.76</v>
      </c>
      <c r="D124" s="63">
        <f>C124*113.14</f>
        <v>312.26639999999998</v>
      </c>
      <c r="E124" s="7">
        <f>C124*1.25</f>
        <v>3.4499999999999997</v>
      </c>
      <c r="F124" s="6">
        <f>C124*113.14*1.25</f>
        <v>390.33299999999997</v>
      </c>
      <c r="J124"/>
    </row>
    <row r="125" spans="1:10" s="1" customFormat="1" x14ac:dyDescent="0.25">
      <c r="A125" s="62" t="s">
        <v>1</v>
      </c>
      <c r="B125"/>
      <c r="C125"/>
      <c r="D125" s="3"/>
      <c r="E125" s="3"/>
      <c r="F125" s="3"/>
      <c r="J125"/>
    </row>
    <row r="126" spans="1:10" s="1" customFormat="1" x14ac:dyDescent="0.25">
      <c r="A126" s="15" t="s">
        <v>148</v>
      </c>
      <c r="B126" s="15" t="s">
        <v>1</v>
      </c>
      <c r="C126"/>
      <c r="D126" s="3"/>
      <c r="E126" s="3"/>
      <c r="F126" s="3"/>
      <c r="J126"/>
    </row>
    <row r="127" spans="1:10" s="1" customFormat="1" x14ac:dyDescent="0.25">
      <c r="A127" s="62" t="s">
        <v>1</v>
      </c>
      <c r="B127"/>
      <c r="C127"/>
      <c r="D127" s="3"/>
      <c r="E127" s="3"/>
      <c r="F127" s="3"/>
      <c r="J127"/>
    </row>
    <row r="128" spans="1:10" s="1" customFormat="1" x14ac:dyDescent="0.25">
      <c r="A128" s="16" t="s">
        <v>147</v>
      </c>
      <c r="B128"/>
      <c r="C128"/>
      <c r="D128" s="3"/>
      <c r="E128" s="3"/>
      <c r="F128" s="3"/>
      <c r="J128"/>
    </row>
    <row r="129" spans="1:11" s="1" customFormat="1" ht="15.75" thickBot="1" x14ac:dyDescent="0.3">
      <c r="A129" s="62" t="s">
        <v>1</v>
      </c>
      <c r="B129"/>
      <c r="C129"/>
      <c r="D129" s="3"/>
      <c r="E129" s="3"/>
      <c r="F129" s="3"/>
      <c r="J129"/>
    </row>
    <row r="130" spans="1:11" s="1" customFormat="1" ht="30.75" thickBot="1" x14ac:dyDescent="0.3">
      <c r="A130" s="98" t="s">
        <v>40</v>
      </c>
      <c r="B130" s="97" t="s">
        <v>146</v>
      </c>
      <c r="C130" s="97" t="s">
        <v>6</v>
      </c>
      <c r="D130" s="44" t="s">
        <v>6</v>
      </c>
      <c r="E130" s="43" t="s">
        <v>6</v>
      </c>
      <c r="F130" s="43" t="s">
        <v>5</v>
      </c>
      <c r="G130" s="29" t="s">
        <v>5</v>
      </c>
      <c r="H130" s="29" t="s">
        <v>15</v>
      </c>
      <c r="I130" s="29" t="s">
        <v>4</v>
      </c>
      <c r="J130" s="42">
        <v>2025</v>
      </c>
      <c r="K130" s="29">
        <v>2025</v>
      </c>
    </row>
    <row r="131" spans="1:11" s="1" customFormat="1" x14ac:dyDescent="0.25">
      <c r="A131" s="56" t="s">
        <v>145</v>
      </c>
      <c r="B131" s="40" t="s">
        <v>144</v>
      </c>
      <c r="C131" s="9" t="s">
        <v>143</v>
      </c>
      <c r="D131" s="55">
        <v>2.76</v>
      </c>
      <c r="E131" s="54">
        <v>6.46</v>
      </c>
      <c r="F131" s="96">
        <f>D131*113.14</f>
        <v>312.26639999999998</v>
      </c>
      <c r="G131" s="22">
        <f>E131*113.14</f>
        <v>730.88440000000003</v>
      </c>
      <c r="H131" s="23">
        <f>D131*1.25</f>
        <v>3.4499999999999997</v>
      </c>
      <c r="I131" s="22">
        <f>E131*1.25</f>
        <v>8.0749999999999993</v>
      </c>
      <c r="J131" s="37">
        <f>D131*113.14*1.25</f>
        <v>390.33299999999997</v>
      </c>
      <c r="K131" s="21">
        <f>E131*113.14*1.25</f>
        <v>913.60550000000001</v>
      </c>
    </row>
    <row r="132" spans="1:11" s="1" customFormat="1" x14ac:dyDescent="0.25">
      <c r="A132" s="47"/>
      <c r="B132" s="46"/>
      <c r="C132" s="36"/>
      <c r="D132" s="80"/>
      <c r="E132" s="78"/>
      <c r="F132" s="3"/>
      <c r="G132" s="50"/>
      <c r="H132" s="78"/>
      <c r="I132" s="78"/>
      <c r="J132" s="79"/>
      <c r="K132" s="78"/>
    </row>
    <row r="133" spans="1:11" s="1" customFormat="1" ht="30" x14ac:dyDescent="0.25">
      <c r="A133" s="47"/>
      <c r="B133" s="40"/>
      <c r="C133" s="9"/>
      <c r="D133" s="44" t="s">
        <v>6</v>
      </c>
      <c r="E133" s="43" t="s">
        <v>6</v>
      </c>
      <c r="F133" s="43" t="s">
        <v>5</v>
      </c>
      <c r="G133" s="29" t="s">
        <v>5</v>
      </c>
      <c r="H133" s="29" t="s">
        <v>15</v>
      </c>
      <c r="I133" s="29" t="s">
        <v>4</v>
      </c>
      <c r="J133" s="42">
        <v>2025</v>
      </c>
      <c r="K133" s="29">
        <v>2025</v>
      </c>
    </row>
    <row r="134" spans="1:11" s="1" customFormat="1" x14ac:dyDescent="0.25">
      <c r="A134" s="47"/>
      <c r="B134" s="40" t="s">
        <v>21</v>
      </c>
      <c r="C134" s="9" t="s">
        <v>142</v>
      </c>
      <c r="D134" s="23">
        <v>6.46</v>
      </c>
      <c r="E134" s="22">
        <v>12.22</v>
      </c>
      <c r="F134" s="23">
        <f>D134*113.14</f>
        <v>730.88440000000003</v>
      </c>
      <c r="G134" s="22">
        <f>E134*113.14</f>
        <v>1382.5708000000002</v>
      </c>
      <c r="H134" s="23">
        <f>D134*1.25</f>
        <v>8.0749999999999993</v>
      </c>
      <c r="I134" s="22">
        <f>E134*1.25</f>
        <v>15.275</v>
      </c>
      <c r="J134" s="37">
        <f>D134*113.14*1.25</f>
        <v>913.60550000000001</v>
      </c>
      <c r="K134" s="21">
        <f>E134*113.14*1.25</f>
        <v>1728.2135000000003</v>
      </c>
    </row>
    <row r="135" spans="1:11" s="1" customFormat="1" x14ac:dyDescent="0.25">
      <c r="A135" s="47"/>
      <c r="B135" s="46"/>
      <c r="C135" s="36"/>
      <c r="D135" s="80"/>
      <c r="E135" s="78"/>
      <c r="F135" s="3"/>
      <c r="G135" s="78"/>
      <c r="H135" s="78"/>
      <c r="I135" s="78"/>
      <c r="J135" s="79"/>
      <c r="K135" s="78"/>
    </row>
    <row r="136" spans="1:11" s="1" customFormat="1" ht="30" x14ac:dyDescent="0.25">
      <c r="A136" s="47"/>
      <c r="B136" s="40"/>
      <c r="C136" s="9"/>
      <c r="D136" s="44" t="s">
        <v>6</v>
      </c>
      <c r="E136" s="43" t="s">
        <v>6</v>
      </c>
      <c r="F136" s="43" t="s">
        <v>5</v>
      </c>
      <c r="G136" s="29" t="s">
        <v>5</v>
      </c>
      <c r="H136" s="29" t="s">
        <v>15</v>
      </c>
      <c r="I136" s="29" t="s">
        <v>4</v>
      </c>
      <c r="J136" s="42">
        <v>2025</v>
      </c>
      <c r="K136" s="29">
        <v>2025</v>
      </c>
    </row>
    <row r="137" spans="1:11" s="1" customFormat="1" ht="24.75" thickBot="1" x14ac:dyDescent="0.3">
      <c r="A137" s="41"/>
      <c r="B137" s="40" t="s">
        <v>19</v>
      </c>
      <c r="C137" s="40" t="s">
        <v>141</v>
      </c>
      <c r="D137" s="91">
        <v>12.22</v>
      </c>
      <c r="E137" s="90">
        <v>164.29</v>
      </c>
      <c r="F137" s="91">
        <f>D137*113.14</f>
        <v>1382.5708000000002</v>
      </c>
      <c r="G137" s="90">
        <f>E137*113.14</f>
        <v>18587.7706</v>
      </c>
      <c r="H137" s="91">
        <f>D137*1.25</f>
        <v>15.275</v>
      </c>
      <c r="I137" s="90">
        <f>E137*1.25</f>
        <v>205.36249999999998</v>
      </c>
      <c r="J137" s="89">
        <f>D137*113.14*1.25</f>
        <v>1728.2135000000003</v>
      </c>
      <c r="K137" s="88">
        <f>E137*113.14*1.25</f>
        <v>23234.713250000001</v>
      </c>
    </row>
    <row r="138" spans="1:11" s="1" customFormat="1" x14ac:dyDescent="0.25">
      <c r="A138" s="57"/>
      <c r="B138" s="46"/>
      <c r="C138" s="46"/>
      <c r="D138" s="80"/>
      <c r="E138" s="78"/>
      <c r="F138" s="3"/>
      <c r="G138" s="78"/>
      <c r="H138" s="78"/>
      <c r="I138" s="78"/>
      <c r="J138" s="79"/>
      <c r="K138" s="78"/>
    </row>
    <row r="139" spans="1:11" s="1" customFormat="1" ht="30.75" thickBot="1" x14ac:dyDescent="0.3">
      <c r="A139" s="57"/>
      <c r="B139" s="46"/>
      <c r="C139" s="46"/>
      <c r="D139" s="44" t="s">
        <v>6</v>
      </c>
      <c r="E139" s="43" t="s">
        <v>6</v>
      </c>
      <c r="F139" s="43" t="s">
        <v>5</v>
      </c>
      <c r="G139" s="29" t="s">
        <v>5</v>
      </c>
      <c r="H139" s="29" t="s">
        <v>15</v>
      </c>
      <c r="I139" s="29" t="s">
        <v>4</v>
      </c>
      <c r="J139" s="42">
        <v>2025</v>
      </c>
      <c r="K139" s="29">
        <v>2025</v>
      </c>
    </row>
    <row r="140" spans="1:11" s="1" customFormat="1" x14ac:dyDescent="0.25">
      <c r="A140" s="95" t="s">
        <v>140</v>
      </c>
      <c r="B140" s="40" t="s">
        <v>139</v>
      </c>
      <c r="C140" s="9" t="s">
        <v>138</v>
      </c>
      <c r="D140" s="23">
        <v>6.16</v>
      </c>
      <c r="E140" s="22">
        <v>25.99</v>
      </c>
      <c r="F140" s="23">
        <f>D140*113.14</f>
        <v>696.94240000000002</v>
      </c>
      <c r="G140" s="22">
        <f>E140*113.14</f>
        <v>2940.5085999999997</v>
      </c>
      <c r="H140" s="23">
        <f>D140*1.25</f>
        <v>7.7</v>
      </c>
      <c r="I140" s="22">
        <f>E140*1.25</f>
        <v>32.487499999999997</v>
      </c>
      <c r="J140" s="37">
        <f>D140*113.14*1.25</f>
        <v>871.178</v>
      </c>
      <c r="K140" s="21">
        <f>E140*113.14*1.25</f>
        <v>3675.6357499999995</v>
      </c>
    </row>
    <row r="141" spans="1:11" s="1" customFormat="1" x14ac:dyDescent="0.25">
      <c r="A141" s="73"/>
      <c r="B141" s="46"/>
      <c r="C141" s="36"/>
      <c r="D141" s="80"/>
      <c r="E141" s="78"/>
      <c r="F141" s="3"/>
      <c r="G141" s="78"/>
      <c r="H141" s="78"/>
      <c r="I141" s="78"/>
      <c r="J141" s="79"/>
      <c r="K141" s="78"/>
    </row>
    <row r="142" spans="1:11" s="1" customFormat="1" ht="30" x14ac:dyDescent="0.25">
      <c r="A142" s="73"/>
      <c r="B142" s="46"/>
      <c r="C142" s="36"/>
      <c r="D142" s="44" t="s">
        <v>6</v>
      </c>
      <c r="E142" s="43" t="s">
        <v>6</v>
      </c>
      <c r="F142" s="43" t="s">
        <v>5</v>
      </c>
      <c r="G142" s="29" t="s">
        <v>5</v>
      </c>
      <c r="H142" s="29" t="s">
        <v>15</v>
      </c>
      <c r="I142" s="29" t="s">
        <v>4</v>
      </c>
      <c r="J142" s="42">
        <v>2025</v>
      </c>
      <c r="K142" s="29">
        <v>2025</v>
      </c>
    </row>
    <row r="143" spans="1:11" s="1" customFormat="1" x14ac:dyDescent="0.25">
      <c r="A143" s="73"/>
      <c r="B143" s="94" t="s">
        <v>137</v>
      </c>
      <c r="C143" s="94" t="s">
        <v>136</v>
      </c>
      <c r="D143" s="23">
        <v>26</v>
      </c>
      <c r="E143" s="22">
        <v>55.99</v>
      </c>
      <c r="F143" s="23">
        <f>D143*113.14</f>
        <v>2941.64</v>
      </c>
      <c r="G143" s="22">
        <f>E143*113.14</f>
        <v>6334.7085999999999</v>
      </c>
      <c r="H143" s="23">
        <f>D143*1.25</f>
        <v>32.5</v>
      </c>
      <c r="I143" s="22">
        <f>E143*1.25</f>
        <v>69.987499999999997</v>
      </c>
      <c r="J143" s="37">
        <f>D143*113.14*1.25</f>
        <v>3677.0499999999997</v>
      </c>
      <c r="K143" s="21">
        <f>E143*113.14*1.25</f>
        <v>7918.3857499999995</v>
      </c>
    </row>
    <row r="144" spans="1:11" s="1" customFormat="1" x14ac:dyDescent="0.25">
      <c r="A144" s="73"/>
      <c r="B144" s="46"/>
      <c r="C144" s="46"/>
      <c r="D144" s="3"/>
      <c r="E144" s="3"/>
      <c r="F144" s="3"/>
      <c r="J144"/>
    </row>
    <row r="145" spans="1:12" ht="30" x14ac:dyDescent="0.25">
      <c r="A145" s="73"/>
      <c r="B145" s="40"/>
      <c r="C145" s="40"/>
      <c r="D145" s="44" t="s">
        <v>6</v>
      </c>
      <c r="E145" s="43" t="s">
        <v>6</v>
      </c>
      <c r="F145" s="43" t="s">
        <v>5</v>
      </c>
      <c r="G145" s="29" t="s">
        <v>5</v>
      </c>
      <c r="H145" s="29" t="s">
        <v>15</v>
      </c>
      <c r="I145" s="29" t="s">
        <v>4</v>
      </c>
      <c r="J145" s="42">
        <v>2025</v>
      </c>
      <c r="K145" s="29">
        <v>2025</v>
      </c>
    </row>
    <row r="146" spans="1:12" ht="24.75" thickBot="1" x14ac:dyDescent="0.3">
      <c r="A146" s="93"/>
      <c r="B146" s="40" t="s">
        <v>19</v>
      </c>
      <c r="C146" s="40" t="s">
        <v>135</v>
      </c>
      <c r="D146" s="23">
        <v>60</v>
      </c>
      <c r="E146" s="22">
        <v>205.37</v>
      </c>
      <c r="F146" s="23">
        <f>D146*113.14</f>
        <v>6788.4</v>
      </c>
      <c r="G146" s="22">
        <f>E146*113.14</f>
        <v>23235.561799999999</v>
      </c>
      <c r="H146" s="23">
        <f>D146*1.25</f>
        <v>75</v>
      </c>
      <c r="I146" s="22">
        <f>E146*1.25</f>
        <v>256.71249999999998</v>
      </c>
      <c r="J146" s="37">
        <f>D146*113.14*1.25</f>
        <v>8485.5</v>
      </c>
      <c r="K146" s="21">
        <f>E146*113.14*1.25</f>
        <v>29044.452249999998</v>
      </c>
      <c r="L146" s="48"/>
    </row>
    <row r="147" spans="1:12" ht="15.75" thickBot="1" x14ac:dyDescent="0.3">
      <c r="A147" s="92"/>
      <c r="B147" s="46"/>
      <c r="C147" s="46"/>
      <c r="D147" s="80"/>
      <c r="E147" s="78"/>
      <c r="F147" s="3"/>
      <c r="G147" s="78"/>
      <c r="H147" s="78"/>
      <c r="I147" s="78"/>
      <c r="J147" s="79"/>
      <c r="K147" s="78"/>
    </row>
    <row r="148" spans="1:12" ht="30.75" thickBot="1" x14ac:dyDescent="0.3">
      <c r="A148" s="92"/>
      <c r="B148" s="40"/>
      <c r="C148" s="40"/>
      <c r="D148" s="44" t="s">
        <v>6</v>
      </c>
      <c r="E148" s="43" t="s">
        <v>6</v>
      </c>
      <c r="F148" s="43" t="s">
        <v>5</v>
      </c>
      <c r="G148" s="29" t="s">
        <v>5</v>
      </c>
      <c r="H148" s="29" t="s">
        <v>15</v>
      </c>
      <c r="I148" s="29" t="s">
        <v>4</v>
      </c>
      <c r="J148" s="42">
        <v>2025</v>
      </c>
      <c r="K148" s="29">
        <v>2025</v>
      </c>
    </row>
    <row r="149" spans="1:12" ht="15.75" thickBot="1" x14ac:dyDescent="0.3">
      <c r="A149" s="92" t="s">
        <v>134</v>
      </c>
      <c r="B149" s="53" t="s">
        <v>133</v>
      </c>
      <c r="C149" s="53" t="s">
        <v>132</v>
      </c>
      <c r="D149" s="91">
        <v>38.99</v>
      </c>
      <c r="E149" s="90">
        <v>479.19</v>
      </c>
      <c r="F149" s="91">
        <f>D149*113.14</f>
        <v>4411.3285999999998</v>
      </c>
      <c r="G149" s="90">
        <f>E149*113.14</f>
        <v>54215.556600000004</v>
      </c>
      <c r="H149" s="91">
        <f>D149*1.25</f>
        <v>48.737500000000004</v>
      </c>
      <c r="I149" s="90">
        <f>E149*1.25</f>
        <v>598.98749999999995</v>
      </c>
      <c r="J149" s="89">
        <f>D149*113.14*1.25</f>
        <v>5514.16075</v>
      </c>
      <c r="K149" s="88">
        <f>E149*113.14*1.25</f>
        <v>67769.445749999999</v>
      </c>
    </row>
    <row r="150" spans="1:12" x14ac:dyDescent="0.25">
      <c r="A150" s="87"/>
      <c r="B150" s="46"/>
      <c r="C150" s="46"/>
      <c r="D150" s="80"/>
      <c r="E150" s="78"/>
      <c r="F150" s="3"/>
      <c r="G150" s="78"/>
      <c r="H150" s="78"/>
      <c r="I150" s="78"/>
      <c r="J150" s="79"/>
      <c r="K150" s="78"/>
    </row>
    <row r="151" spans="1:12" ht="45.75" thickBot="1" x14ac:dyDescent="0.3">
      <c r="A151" s="87"/>
      <c r="B151" s="40"/>
      <c r="C151" s="86" t="s">
        <v>6</v>
      </c>
      <c r="D151" s="72" t="s">
        <v>5</v>
      </c>
      <c r="E151" s="12" t="s">
        <v>4</v>
      </c>
      <c r="F151" s="11">
        <v>2025</v>
      </c>
      <c r="G151" s="78"/>
      <c r="H151" s="78"/>
      <c r="I151" s="78"/>
      <c r="J151" s="79"/>
      <c r="K151" s="78"/>
    </row>
    <row r="152" spans="1:12" ht="15.75" thickBot="1" x14ac:dyDescent="0.3">
      <c r="A152" s="85" t="s">
        <v>131</v>
      </c>
      <c r="B152" s="69" t="s">
        <v>130</v>
      </c>
      <c r="C152" s="9">
        <v>11.06</v>
      </c>
      <c r="D152" s="63">
        <f>C152*113.14</f>
        <v>1251.3284000000001</v>
      </c>
      <c r="E152" s="7">
        <f>C152*1.25</f>
        <v>13.825000000000001</v>
      </c>
      <c r="F152" s="6">
        <f>C152*113.14*1.25</f>
        <v>1564.1605000000002</v>
      </c>
    </row>
    <row r="153" spans="1:12" ht="15.75" thickBot="1" x14ac:dyDescent="0.3">
      <c r="A153" s="58"/>
      <c r="B153" s="69" t="s">
        <v>129</v>
      </c>
      <c r="C153" s="64">
        <v>9.2200000000000006</v>
      </c>
      <c r="D153" s="63">
        <f>C153*113.14</f>
        <v>1043.1508000000001</v>
      </c>
      <c r="E153" s="7">
        <f>C153*1.25</f>
        <v>11.525</v>
      </c>
      <c r="F153" s="6">
        <f>C153*113.14*1.25</f>
        <v>1303.9385000000002</v>
      </c>
    </row>
    <row r="154" spans="1:12" ht="15.75" thickBot="1" x14ac:dyDescent="0.3">
      <c r="A154" s="58"/>
      <c r="B154" s="69" t="s">
        <v>128</v>
      </c>
      <c r="C154" s="64">
        <v>9.2200000000000006</v>
      </c>
      <c r="D154" s="63">
        <f>C154*113.14</f>
        <v>1043.1508000000001</v>
      </c>
      <c r="E154" s="7">
        <f>C154*1.25</f>
        <v>11.525</v>
      </c>
      <c r="F154" s="6">
        <f>C154*113.14*1.25</f>
        <v>1303.9385000000002</v>
      </c>
    </row>
    <row r="155" spans="1:12" ht="15.75" thickBot="1" x14ac:dyDescent="0.3">
      <c r="A155" s="58"/>
      <c r="B155" s="69" t="s">
        <v>127</v>
      </c>
      <c r="C155" s="64">
        <v>7.36</v>
      </c>
      <c r="D155" s="63">
        <f>C155*113.14</f>
        <v>832.71040000000005</v>
      </c>
      <c r="E155" s="7">
        <f>C155*1.25</f>
        <v>9.2000000000000011</v>
      </c>
      <c r="F155" s="6">
        <f>C155*113.14*1.25</f>
        <v>1040.8880000000001</v>
      </c>
    </row>
    <row r="156" spans="1:12" ht="15.75" thickBot="1" x14ac:dyDescent="0.3">
      <c r="A156" s="58"/>
      <c r="B156" s="69" t="s">
        <v>126</v>
      </c>
      <c r="C156" s="64">
        <v>13.84</v>
      </c>
      <c r="D156" s="63">
        <f>C156*113.14</f>
        <v>1565.8576</v>
      </c>
      <c r="E156" s="7">
        <f>C156*1.25</f>
        <v>17.3</v>
      </c>
      <c r="F156" s="6">
        <f>C156*113.14*1.25</f>
        <v>1957.3220000000001</v>
      </c>
    </row>
    <row r="157" spans="1:12" ht="15.75" thickBot="1" x14ac:dyDescent="0.3">
      <c r="A157" s="58"/>
      <c r="B157" s="69" t="s">
        <v>125</v>
      </c>
      <c r="C157" s="64">
        <v>46.11</v>
      </c>
      <c r="D157" s="63">
        <f>C157*113.14</f>
        <v>5216.8854000000001</v>
      </c>
      <c r="E157" s="7">
        <f>C157*1.25</f>
        <v>57.637500000000003</v>
      </c>
      <c r="F157" s="6">
        <f>C157*113.14*1.25</f>
        <v>6521.1067499999999</v>
      </c>
    </row>
    <row r="158" spans="1:12" ht="15.75" thickBot="1" x14ac:dyDescent="0.3">
      <c r="A158" s="58"/>
      <c r="B158" s="69" t="s">
        <v>124</v>
      </c>
      <c r="C158" s="64">
        <v>11.06</v>
      </c>
      <c r="D158" s="63">
        <f>C158*113.14</f>
        <v>1251.3284000000001</v>
      </c>
      <c r="E158" s="7">
        <f>C158*1.25</f>
        <v>13.825000000000001</v>
      </c>
      <c r="F158" s="6">
        <f>C158*113.14*1.25</f>
        <v>1564.1605000000002</v>
      </c>
    </row>
    <row r="159" spans="1:12" ht="15.75" thickBot="1" x14ac:dyDescent="0.3">
      <c r="A159" s="58"/>
      <c r="B159" s="69" t="s">
        <v>123</v>
      </c>
      <c r="C159" s="64">
        <v>9.2200000000000006</v>
      </c>
      <c r="D159" s="63">
        <f>C159*113.14</f>
        <v>1043.1508000000001</v>
      </c>
      <c r="E159" s="7">
        <f>C159*1.25</f>
        <v>11.525</v>
      </c>
      <c r="F159" s="6">
        <f>C159*113.14*1.25</f>
        <v>1303.9385000000002</v>
      </c>
    </row>
    <row r="160" spans="1:12" ht="15.75" thickBot="1" x14ac:dyDescent="0.3">
      <c r="A160" s="58"/>
      <c r="B160" s="69" t="s">
        <v>122</v>
      </c>
      <c r="C160" s="64">
        <v>7.38</v>
      </c>
      <c r="D160" s="63">
        <f>C160*113.14</f>
        <v>834.97320000000002</v>
      </c>
      <c r="E160" s="7">
        <f>C160*1.25</f>
        <v>9.2249999999999996</v>
      </c>
      <c r="F160" s="6">
        <f>C160*113.14*1.25</f>
        <v>1043.7165</v>
      </c>
    </row>
    <row r="161" spans="1:11" s="1" customFormat="1" ht="15.75" thickBot="1" x14ac:dyDescent="0.3">
      <c r="A161" s="58"/>
      <c r="B161" s="69" t="s">
        <v>121</v>
      </c>
      <c r="C161" s="64">
        <v>9.2200000000000006</v>
      </c>
      <c r="D161" s="63">
        <f>C161*113.14</f>
        <v>1043.1508000000001</v>
      </c>
      <c r="E161" s="7">
        <f>C161*1.25</f>
        <v>11.525</v>
      </c>
      <c r="F161" s="6">
        <f>C161*113.14*1.25</f>
        <v>1303.9385000000002</v>
      </c>
      <c r="J161"/>
    </row>
    <row r="162" spans="1:11" s="1" customFormat="1" ht="15.75" thickBot="1" x14ac:dyDescent="0.3">
      <c r="A162" s="58"/>
      <c r="B162" s="69" t="s">
        <v>120</v>
      </c>
      <c r="C162" s="64">
        <v>27.67</v>
      </c>
      <c r="D162" s="63">
        <f>C162*113.14</f>
        <v>3130.5838000000003</v>
      </c>
      <c r="E162" s="7">
        <f>C162*1.25</f>
        <v>34.587500000000006</v>
      </c>
      <c r="F162" s="6">
        <f>C162*113.14*1.25</f>
        <v>3913.2297500000004</v>
      </c>
      <c r="J162"/>
    </row>
    <row r="163" spans="1:11" s="1" customFormat="1" ht="15.75" thickBot="1" x14ac:dyDescent="0.3">
      <c r="A163" s="58"/>
      <c r="B163" s="69" t="s">
        <v>119</v>
      </c>
      <c r="C163" s="64">
        <v>9.2200000000000006</v>
      </c>
      <c r="D163" s="63">
        <f>C163*113.14</f>
        <v>1043.1508000000001</v>
      </c>
      <c r="E163" s="7">
        <f>C163*1.25</f>
        <v>11.525</v>
      </c>
      <c r="F163" s="6">
        <f>C163*113.14*1.25</f>
        <v>1303.9385000000002</v>
      </c>
      <c r="J163"/>
    </row>
    <row r="164" spans="1:11" s="1" customFormat="1" ht="15.75" thickBot="1" x14ac:dyDescent="0.3">
      <c r="A164" s="58"/>
      <c r="B164" s="69" t="s">
        <v>118</v>
      </c>
      <c r="C164" s="64">
        <v>9.2200000000000006</v>
      </c>
      <c r="D164" s="63">
        <f>C164*113.14</f>
        <v>1043.1508000000001</v>
      </c>
      <c r="E164" s="7">
        <f>C164*1.25</f>
        <v>11.525</v>
      </c>
      <c r="F164" s="6">
        <f>C164*113.14*1.25</f>
        <v>1303.9385000000002</v>
      </c>
      <c r="J164"/>
    </row>
    <row r="165" spans="1:11" s="1" customFormat="1" ht="15.75" thickBot="1" x14ac:dyDescent="0.3">
      <c r="A165" s="58"/>
      <c r="B165" s="69" t="s">
        <v>117</v>
      </c>
      <c r="C165" s="64">
        <v>27.67</v>
      </c>
      <c r="D165" s="63">
        <f>C165*113.14</f>
        <v>3130.5838000000003</v>
      </c>
      <c r="E165" s="7">
        <f>C165*1.25</f>
        <v>34.587500000000006</v>
      </c>
      <c r="F165" s="6">
        <f>C165*113.14*1.25</f>
        <v>3913.2297500000004</v>
      </c>
      <c r="J165"/>
    </row>
    <row r="166" spans="1:11" s="1" customFormat="1" ht="15.75" thickBot="1" x14ac:dyDescent="0.3">
      <c r="A166" s="58"/>
      <c r="B166" s="69" t="s">
        <v>116</v>
      </c>
      <c r="C166" s="64">
        <v>2.76</v>
      </c>
      <c r="D166" s="63">
        <f>C166*113.14</f>
        <v>312.26639999999998</v>
      </c>
      <c r="E166" s="7">
        <f>C166*1.25</f>
        <v>3.4499999999999997</v>
      </c>
      <c r="F166" s="6">
        <f>C166*113.14*1.25</f>
        <v>390.33299999999997</v>
      </c>
      <c r="J166"/>
    </row>
    <row r="167" spans="1:11" s="1" customFormat="1" ht="15.75" thickBot="1" x14ac:dyDescent="0.3">
      <c r="A167" s="58"/>
      <c r="B167" s="69" t="s">
        <v>115</v>
      </c>
      <c r="C167" s="64">
        <v>8.3000000000000007</v>
      </c>
      <c r="D167" s="63">
        <f>C167*113.14</f>
        <v>939.06200000000013</v>
      </c>
      <c r="E167" s="7">
        <f>C167*1.25</f>
        <v>10.375</v>
      </c>
      <c r="F167" s="6">
        <f>C167*113.14*1.25</f>
        <v>1173.8275000000001</v>
      </c>
      <c r="J167"/>
    </row>
    <row r="168" spans="1:11" s="1" customFormat="1" ht="15.75" thickBot="1" x14ac:dyDescent="0.3">
      <c r="A168" s="58"/>
      <c r="B168" s="69" t="s">
        <v>114</v>
      </c>
      <c r="C168" s="64">
        <v>11.98</v>
      </c>
      <c r="D168" s="63">
        <f>C168*113.14</f>
        <v>1355.4172000000001</v>
      </c>
      <c r="E168" s="7">
        <f>C168*1.25</f>
        <v>14.975000000000001</v>
      </c>
      <c r="F168" s="6">
        <f>C168*113.14*1.25</f>
        <v>1694.2715000000001</v>
      </c>
      <c r="J168"/>
    </row>
    <row r="169" spans="1:11" s="1" customFormat="1" ht="15.75" thickBot="1" x14ac:dyDescent="0.3">
      <c r="A169" s="58"/>
      <c r="B169" s="69" t="s">
        <v>113</v>
      </c>
      <c r="C169" s="64">
        <v>129.13</v>
      </c>
      <c r="D169" s="63">
        <f>C169*113.14</f>
        <v>14609.7682</v>
      </c>
      <c r="E169" s="7">
        <f>C169*1.25</f>
        <v>161.41249999999999</v>
      </c>
      <c r="F169" s="6">
        <f>C169*113.14*1.25</f>
        <v>18262.21025</v>
      </c>
      <c r="J169"/>
    </row>
    <row r="170" spans="1:11" s="1" customFormat="1" ht="15.75" thickBot="1" x14ac:dyDescent="0.3">
      <c r="A170" s="58"/>
      <c r="B170" s="69" t="s">
        <v>112</v>
      </c>
      <c r="C170" s="64">
        <v>13.82</v>
      </c>
      <c r="D170" s="63">
        <f>C170*113.14</f>
        <v>1563.5948000000001</v>
      </c>
      <c r="E170" s="7">
        <f>C170*1.25</f>
        <v>17.274999999999999</v>
      </c>
      <c r="F170" s="6">
        <f>C170*113.14*1.25</f>
        <v>1954.4935</v>
      </c>
      <c r="J170"/>
    </row>
    <row r="171" spans="1:11" s="1" customFormat="1" ht="15.75" thickBot="1" x14ac:dyDescent="0.3">
      <c r="A171" s="58"/>
      <c r="B171" s="69" t="s">
        <v>111</v>
      </c>
      <c r="C171" s="64">
        <v>9.2200000000000006</v>
      </c>
      <c r="D171" s="63">
        <f>C171*113.14</f>
        <v>1043.1508000000001</v>
      </c>
      <c r="E171" s="7">
        <f>C171*1.25</f>
        <v>11.525</v>
      </c>
      <c r="F171" s="6">
        <f>C171*113.14*1.25</f>
        <v>1303.9385000000002</v>
      </c>
      <c r="J171"/>
    </row>
    <row r="172" spans="1:11" s="1" customFormat="1" x14ac:dyDescent="0.25">
      <c r="A172" s="58"/>
      <c r="B172" s="76" t="s">
        <v>110</v>
      </c>
      <c r="C172" s="36">
        <v>11.06</v>
      </c>
      <c r="D172" s="63">
        <f>C172*113.14</f>
        <v>1251.3284000000001</v>
      </c>
      <c r="E172" s="75">
        <f>C172*1.25</f>
        <v>13.825000000000001</v>
      </c>
      <c r="F172" s="6">
        <f>C172*113.14*1.25</f>
        <v>1564.1605000000002</v>
      </c>
      <c r="J172"/>
    </row>
    <row r="173" spans="1:11" s="1" customFormat="1" x14ac:dyDescent="0.25">
      <c r="A173" s="47"/>
      <c r="B173" s="40" t="s">
        <v>109</v>
      </c>
      <c r="C173" s="9">
        <v>12.9</v>
      </c>
      <c r="D173" s="63">
        <f>C173*113.14</f>
        <v>1459.5060000000001</v>
      </c>
      <c r="E173" s="7">
        <f>C173*1.25</f>
        <v>16.125</v>
      </c>
      <c r="F173" s="6">
        <f>C173*113.14*1.25</f>
        <v>1824.3825000000002</v>
      </c>
      <c r="J173"/>
    </row>
    <row r="174" spans="1:11" s="1" customFormat="1" x14ac:dyDescent="0.25">
      <c r="A174" s="47"/>
      <c r="B174" s="46"/>
      <c r="C174" s="36"/>
      <c r="D174" s="74"/>
      <c r="E174" s="3"/>
      <c r="F174" s="3"/>
      <c r="J174"/>
    </row>
    <row r="175" spans="1:11" s="1" customFormat="1" ht="30" x14ac:dyDescent="0.25">
      <c r="A175" s="47"/>
      <c r="B175" s="40"/>
      <c r="C175" s="9"/>
      <c r="D175" s="44" t="s">
        <v>6</v>
      </c>
      <c r="E175" s="43" t="s">
        <v>6</v>
      </c>
      <c r="F175" s="43" t="s">
        <v>5</v>
      </c>
      <c r="G175" s="29" t="s">
        <v>5</v>
      </c>
      <c r="H175" s="29" t="s">
        <v>15</v>
      </c>
      <c r="I175" s="29" t="s">
        <v>4</v>
      </c>
      <c r="J175" s="42">
        <v>2025</v>
      </c>
      <c r="K175" s="29">
        <v>2025</v>
      </c>
    </row>
    <row r="176" spans="1:11" s="1" customFormat="1" x14ac:dyDescent="0.25">
      <c r="A176" s="47"/>
      <c r="B176" s="40" t="s">
        <v>108</v>
      </c>
      <c r="C176" s="40" t="s">
        <v>69</v>
      </c>
      <c r="D176" s="23">
        <v>13.82</v>
      </c>
      <c r="E176" s="22">
        <v>27.67</v>
      </c>
      <c r="F176" s="23">
        <f>D176*113.14</f>
        <v>1563.5948000000001</v>
      </c>
      <c r="G176" s="22">
        <f>E176*113.14</f>
        <v>3130.5838000000003</v>
      </c>
      <c r="H176" s="23">
        <f>D176*1.25</f>
        <v>17.274999999999999</v>
      </c>
      <c r="I176" s="22">
        <f>E176*1.25</f>
        <v>34.587500000000006</v>
      </c>
      <c r="J176" s="37">
        <f>D176*113.14*1.25</f>
        <v>1954.4935</v>
      </c>
      <c r="K176" s="21">
        <f>E176*113.14*1.25</f>
        <v>3913.2297500000004</v>
      </c>
    </row>
    <row r="177" spans="1:10" s="1" customFormat="1" x14ac:dyDescent="0.25">
      <c r="A177" s="47"/>
      <c r="B177" s="46"/>
      <c r="C177" s="46"/>
      <c r="D177" s="74"/>
      <c r="E177" s="3"/>
      <c r="F177" s="3"/>
      <c r="J177"/>
    </row>
    <row r="178" spans="1:10" s="1" customFormat="1" ht="45" x14ac:dyDescent="0.25">
      <c r="A178" s="47"/>
      <c r="B178" s="40"/>
      <c r="C178" s="14" t="s">
        <v>6</v>
      </c>
      <c r="D178" s="72" t="s">
        <v>5</v>
      </c>
      <c r="E178" s="12" t="s">
        <v>4</v>
      </c>
      <c r="F178" s="11">
        <v>2025</v>
      </c>
      <c r="J178"/>
    </row>
    <row r="179" spans="1:10" s="1" customFormat="1" ht="15.75" thickBot="1" x14ac:dyDescent="0.3">
      <c r="A179" s="58"/>
      <c r="B179" s="69" t="s">
        <v>107</v>
      </c>
      <c r="C179" s="9">
        <v>9.2200000000000006</v>
      </c>
      <c r="D179" s="63">
        <f>C179*113.14</f>
        <v>1043.1508000000001</v>
      </c>
      <c r="E179" s="7">
        <f>C179*1.25</f>
        <v>11.525</v>
      </c>
      <c r="F179" s="6">
        <f>C179*113.14*1.25</f>
        <v>1303.9385000000002</v>
      </c>
      <c r="J179"/>
    </row>
    <row r="180" spans="1:10" s="1" customFormat="1" ht="15.75" thickBot="1" x14ac:dyDescent="0.3">
      <c r="A180" s="58"/>
      <c r="B180" s="69" t="s">
        <v>106</v>
      </c>
      <c r="C180" s="64">
        <v>9.2200000000000006</v>
      </c>
      <c r="D180" s="63">
        <f>C180*113.14</f>
        <v>1043.1508000000001</v>
      </c>
      <c r="E180" s="7">
        <f>C180*1.25</f>
        <v>11.525</v>
      </c>
      <c r="F180" s="6">
        <f>C180*113.14*1.25</f>
        <v>1303.9385000000002</v>
      </c>
      <c r="J180"/>
    </row>
    <row r="181" spans="1:10" s="1" customFormat="1" ht="15.75" thickBot="1" x14ac:dyDescent="0.3">
      <c r="A181" s="58"/>
      <c r="B181" s="69" t="s">
        <v>105</v>
      </c>
      <c r="C181" s="64">
        <v>9.2200000000000006</v>
      </c>
      <c r="D181" s="63">
        <f>C181*113.14</f>
        <v>1043.1508000000001</v>
      </c>
      <c r="E181" s="7">
        <f>C181*1.25</f>
        <v>11.525</v>
      </c>
      <c r="F181" s="6">
        <f>C181*113.14*1.25</f>
        <v>1303.9385000000002</v>
      </c>
      <c r="J181"/>
    </row>
    <row r="182" spans="1:10" s="1" customFormat="1" ht="15.75" thickBot="1" x14ac:dyDescent="0.3">
      <c r="A182" s="58"/>
      <c r="B182" s="69" t="s">
        <v>104</v>
      </c>
      <c r="C182" s="64">
        <v>9.2200000000000006</v>
      </c>
      <c r="D182" s="63">
        <f>C182*113.14</f>
        <v>1043.1508000000001</v>
      </c>
      <c r="E182" s="7">
        <f>C182*1.25</f>
        <v>11.525</v>
      </c>
      <c r="F182" s="6">
        <f>C182*113.14*1.25</f>
        <v>1303.9385000000002</v>
      </c>
      <c r="J182"/>
    </row>
    <row r="183" spans="1:10" s="1" customFormat="1" ht="15.75" thickBot="1" x14ac:dyDescent="0.3">
      <c r="A183" s="58"/>
      <c r="B183" s="69" t="s">
        <v>103</v>
      </c>
      <c r="C183" s="64">
        <v>13.82</v>
      </c>
      <c r="D183" s="63">
        <f>C183*113.14</f>
        <v>1563.5948000000001</v>
      </c>
      <c r="E183" s="7">
        <f>C183*1.25</f>
        <v>17.274999999999999</v>
      </c>
      <c r="F183" s="6">
        <f>C183*113.14*1.25</f>
        <v>1954.4935</v>
      </c>
      <c r="J183"/>
    </row>
    <row r="184" spans="1:10" s="1" customFormat="1" ht="15.75" thickBot="1" x14ac:dyDescent="0.3">
      <c r="A184" s="58"/>
      <c r="B184" s="69" t="s">
        <v>102</v>
      </c>
      <c r="C184" s="64">
        <v>138.35</v>
      </c>
      <c r="D184" s="63">
        <f>C184*113.14</f>
        <v>15652.919</v>
      </c>
      <c r="E184" s="7">
        <f>C184*1.25</f>
        <v>172.9375</v>
      </c>
      <c r="F184" s="6">
        <f>C184*113.14*1.25</f>
        <v>19566.14875</v>
      </c>
      <c r="J184"/>
    </row>
    <row r="185" spans="1:10" s="1" customFormat="1" ht="15.75" thickBot="1" x14ac:dyDescent="0.3">
      <c r="A185" s="58"/>
      <c r="B185" s="69" t="s">
        <v>101</v>
      </c>
      <c r="C185" s="64">
        <v>9.2200000000000006</v>
      </c>
      <c r="D185" s="63">
        <f>C185*113.14</f>
        <v>1043.1508000000001</v>
      </c>
      <c r="E185" s="7">
        <f>C185*1.25</f>
        <v>11.525</v>
      </c>
      <c r="F185" s="6">
        <f>C185*113.14*1.25</f>
        <v>1303.9385000000002</v>
      </c>
      <c r="J185"/>
    </row>
    <row r="186" spans="1:10" s="1" customFormat="1" ht="15.75" thickBot="1" x14ac:dyDescent="0.3">
      <c r="A186" s="58"/>
      <c r="B186" s="69" t="s">
        <v>100</v>
      </c>
      <c r="C186" s="64">
        <v>7.38</v>
      </c>
      <c r="D186" s="63">
        <f>C186*113.14</f>
        <v>834.97320000000002</v>
      </c>
      <c r="E186" s="7">
        <f>C186*1.25</f>
        <v>9.2249999999999996</v>
      </c>
      <c r="F186" s="6">
        <f>C186*113.14*1.25</f>
        <v>1043.7165</v>
      </c>
      <c r="J186"/>
    </row>
    <row r="187" spans="1:10" s="1" customFormat="1" ht="15.75" thickBot="1" x14ac:dyDescent="0.3">
      <c r="A187" s="58"/>
      <c r="B187" s="69" t="s">
        <v>99</v>
      </c>
      <c r="C187" s="64">
        <v>11.06</v>
      </c>
      <c r="D187" s="63">
        <f>C187*113.14</f>
        <v>1251.3284000000001</v>
      </c>
      <c r="E187" s="7">
        <f>C187*1.25</f>
        <v>13.825000000000001</v>
      </c>
      <c r="F187" s="6">
        <f>C187*113.14*1.25</f>
        <v>1564.1605000000002</v>
      </c>
      <c r="J187"/>
    </row>
    <row r="188" spans="1:10" s="1" customFormat="1" ht="15.75" thickBot="1" x14ac:dyDescent="0.3">
      <c r="A188" s="58"/>
      <c r="B188" s="69" t="s">
        <v>98</v>
      </c>
      <c r="C188" s="64">
        <v>9.2200000000000006</v>
      </c>
      <c r="D188" s="63">
        <f>C188*113.14</f>
        <v>1043.1508000000001</v>
      </c>
      <c r="E188" s="7">
        <f>C188*1.25</f>
        <v>11.525</v>
      </c>
      <c r="F188" s="6">
        <f>C188*113.14*1.25</f>
        <v>1303.9385000000002</v>
      </c>
      <c r="J188"/>
    </row>
    <row r="189" spans="1:10" s="1" customFormat="1" ht="15.75" thickBot="1" x14ac:dyDescent="0.3">
      <c r="A189" s="58"/>
      <c r="B189" s="69" t="s">
        <v>97</v>
      </c>
      <c r="C189" s="64">
        <v>11.06</v>
      </c>
      <c r="D189" s="63">
        <f>C189*113.14</f>
        <v>1251.3284000000001</v>
      </c>
      <c r="E189" s="7">
        <f>C189*1.25</f>
        <v>13.825000000000001</v>
      </c>
      <c r="F189" s="6">
        <f>C189*113.14*1.25</f>
        <v>1564.1605000000002</v>
      </c>
      <c r="J189"/>
    </row>
    <row r="190" spans="1:10" s="1" customFormat="1" ht="15.75" thickBot="1" x14ac:dyDescent="0.3">
      <c r="A190" s="58"/>
      <c r="B190" s="69" t="s">
        <v>96</v>
      </c>
      <c r="C190" s="64">
        <v>23.06</v>
      </c>
      <c r="D190" s="63">
        <f>C190*113.14</f>
        <v>2609.0083999999997</v>
      </c>
      <c r="E190" s="7">
        <f>C190*1.25</f>
        <v>28.824999999999999</v>
      </c>
      <c r="F190" s="6">
        <f>C190*113.14*1.25</f>
        <v>3261.2604999999994</v>
      </c>
      <c r="J190"/>
    </row>
    <row r="191" spans="1:10" s="1" customFormat="1" ht="15.75" thickBot="1" x14ac:dyDescent="0.3">
      <c r="A191" s="58"/>
      <c r="B191" s="69" t="s">
        <v>95</v>
      </c>
      <c r="C191" s="64">
        <v>46.13</v>
      </c>
      <c r="D191" s="63">
        <f>C191*113.14</f>
        <v>5219.1482000000005</v>
      </c>
      <c r="E191" s="7">
        <f>C191*1.25</f>
        <v>57.662500000000001</v>
      </c>
      <c r="F191" s="6">
        <f>C191*113.14*1.25</f>
        <v>6523.9352500000005</v>
      </c>
      <c r="J191"/>
    </row>
    <row r="192" spans="1:10" s="1" customFormat="1" ht="15.75" thickBot="1" x14ac:dyDescent="0.3">
      <c r="A192" s="58"/>
      <c r="B192" s="69" t="s">
        <v>94</v>
      </c>
      <c r="C192" s="64">
        <v>184.47</v>
      </c>
      <c r="D192" s="63">
        <f>C192*113.14</f>
        <v>20870.935799999999</v>
      </c>
      <c r="E192" s="7">
        <f>C192*1.25</f>
        <v>230.58750000000001</v>
      </c>
      <c r="F192" s="6">
        <f>C192*113.14*1.25</f>
        <v>26088.669750000001</v>
      </c>
      <c r="J192"/>
    </row>
    <row r="193" spans="1:11" s="1" customFormat="1" ht="15.75" thickBot="1" x14ac:dyDescent="0.3">
      <c r="A193" s="84"/>
      <c r="B193" s="69" t="s">
        <v>93</v>
      </c>
      <c r="C193" s="64">
        <v>11.06</v>
      </c>
      <c r="D193" s="63">
        <f>C193*113.14</f>
        <v>1251.3284000000001</v>
      </c>
      <c r="E193" s="7">
        <f>C193*1.25</f>
        <v>13.825000000000001</v>
      </c>
      <c r="F193" s="6">
        <f>C193*113.14*1.25</f>
        <v>1564.1605000000002</v>
      </c>
      <c r="J193"/>
    </row>
    <row r="194" spans="1:11" s="1" customFormat="1" ht="15.75" thickBot="1" x14ac:dyDescent="0.3">
      <c r="A194" s="83"/>
      <c r="B194" s="69" t="s">
        <v>92</v>
      </c>
      <c r="C194" s="64">
        <v>9.2200000000000006</v>
      </c>
      <c r="D194" s="63">
        <f>C194*113.14</f>
        <v>1043.1508000000001</v>
      </c>
      <c r="E194" s="7">
        <f>C194*1.25</f>
        <v>11.525</v>
      </c>
      <c r="F194" s="6">
        <f>C194*113.14*1.25</f>
        <v>1303.9385000000002</v>
      </c>
      <c r="J194"/>
    </row>
    <row r="195" spans="1:11" s="1" customFormat="1" ht="24" x14ac:dyDescent="0.25">
      <c r="A195" s="71"/>
      <c r="B195" s="76" t="s">
        <v>91</v>
      </c>
      <c r="C195" s="36">
        <v>184.47</v>
      </c>
      <c r="D195" s="63">
        <f>C195*113.14</f>
        <v>20870.935799999999</v>
      </c>
      <c r="E195" s="75">
        <f>C195*1.25</f>
        <v>230.58750000000001</v>
      </c>
      <c r="F195" s="6">
        <f>C195*113.14*1.25</f>
        <v>26088.669750000001</v>
      </c>
      <c r="J195"/>
    </row>
    <row r="196" spans="1:11" s="1" customFormat="1" x14ac:dyDescent="0.25">
      <c r="A196" s="73"/>
      <c r="B196" s="40" t="s">
        <v>90</v>
      </c>
      <c r="C196" s="9">
        <v>18.440000000000001</v>
      </c>
      <c r="D196" s="63">
        <f>C196*113.14</f>
        <v>2086.3016000000002</v>
      </c>
      <c r="E196" s="7">
        <f>C196*1.25</f>
        <v>23.05</v>
      </c>
      <c r="F196" s="6">
        <f>C196*113.14*1.25</f>
        <v>2607.8770000000004</v>
      </c>
      <c r="J196"/>
    </row>
    <row r="197" spans="1:11" s="1" customFormat="1" x14ac:dyDescent="0.25">
      <c r="A197" s="71"/>
      <c r="B197" s="46"/>
      <c r="C197" s="36"/>
      <c r="D197" s="74"/>
      <c r="E197" s="3"/>
      <c r="F197" s="3"/>
      <c r="J197"/>
    </row>
    <row r="198" spans="1:11" s="1" customFormat="1" ht="30" x14ac:dyDescent="0.25">
      <c r="A198" s="73"/>
      <c r="B198" s="40"/>
      <c r="C198" s="9"/>
      <c r="D198" s="44" t="s">
        <v>6</v>
      </c>
      <c r="E198" s="43" t="s">
        <v>6</v>
      </c>
      <c r="F198" s="43" t="s">
        <v>5</v>
      </c>
      <c r="G198" s="29" t="s">
        <v>5</v>
      </c>
      <c r="H198" s="29" t="s">
        <v>15</v>
      </c>
      <c r="I198" s="29" t="s">
        <v>4</v>
      </c>
      <c r="J198" s="42">
        <v>2025</v>
      </c>
      <c r="K198" s="29">
        <v>2025</v>
      </c>
    </row>
    <row r="199" spans="1:11" s="1" customFormat="1" x14ac:dyDescent="0.25">
      <c r="A199" s="71"/>
      <c r="B199" s="82" t="s">
        <v>89</v>
      </c>
      <c r="C199" s="81" t="s">
        <v>88</v>
      </c>
      <c r="D199" s="23">
        <v>18.440000000000001</v>
      </c>
      <c r="E199" s="22">
        <v>46.11</v>
      </c>
      <c r="F199" s="23">
        <f>D199*113.14</f>
        <v>2086.3016000000002</v>
      </c>
      <c r="G199" s="22">
        <f>E199*113.14</f>
        <v>5216.8854000000001</v>
      </c>
      <c r="H199" s="23">
        <f>D199*1.25</f>
        <v>23.05</v>
      </c>
      <c r="I199" s="22">
        <f>E199*1.25</f>
        <v>57.637500000000003</v>
      </c>
      <c r="J199" s="37">
        <f>D199*113.14*1.25</f>
        <v>2607.8770000000004</v>
      </c>
      <c r="K199" s="21">
        <f>E199*113.14*1.25</f>
        <v>6521.1067499999999</v>
      </c>
    </row>
    <row r="200" spans="1:11" s="1" customFormat="1" x14ac:dyDescent="0.25">
      <c r="A200" s="73"/>
      <c r="B200" s="46"/>
      <c r="C200" s="46"/>
      <c r="D200" s="80"/>
      <c r="E200" s="78"/>
      <c r="F200" s="3"/>
      <c r="G200" s="78"/>
      <c r="H200" s="78"/>
      <c r="I200" s="78"/>
      <c r="J200" s="79"/>
      <c r="K200" s="78"/>
    </row>
    <row r="201" spans="1:11" s="1" customFormat="1" ht="45" x14ac:dyDescent="0.25">
      <c r="A201" s="73"/>
      <c r="B201" s="40"/>
      <c r="C201" s="14" t="s">
        <v>6</v>
      </c>
      <c r="D201" s="72" t="s">
        <v>5</v>
      </c>
      <c r="E201" s="12" t="s">
        <v>4</v>
      </c>
      <c r="F201" s="11">
        <v>2025</v>
      </c>
      <c r="G201" s="78"/>
      <c r="H201" s="78"/>
      <c r="I201" s="78"/>
      <c r="J201" s="79"/>
      <c r="K201" s="78"/>
    </row>
    <row r="202" spans="1:11" s="1" customFormat="1" x14ac:dyDescent="0.25">
      <c r="A202" s="73"/>
      <c r="B202" s="40" t="s">
        <v>87</v>
      </c>
      <c r="C202" s="9">
        <v>6.46</v>
      </c>
      <c r="D202" s="63">
        <f>C202*113.14</f>
        <v>730.88440000000003</v>
      </c>
      <c r="E202" s="7">
        <f>C202*1.25</f>
        <v>8.0749999999999993</v>
      </c>
      <c r="F202" s="6">
        <f>C202*113.14*1.25</f>
        <v>913.60550000000001</v>
      </c>
      <c r="J202"/>
    </row>
    <row r="203" spans="1:11" s="1" customFormat="1" x14ac:dyDescent="0.25">
      <c r="A203" s="73"/>
      <c r="B203" s="40" t="s">
        <v>86</v>
      </c>
      <c r="C203" s="9">
        <v>18.440000000000001</v>
      </c>
      <c r="D203" s="63">
        <f>C203*113.14</f>
        <v>2086.3016000000002</v>
      </c>
      <c r="E203" s="7">
        <f>C203*1.25</f>
        <v>23.05</v>
      </c>
      <c r="F203" s="6">
        <f>C203*113.14*1.25</f>
        <v>2607.8770000000004</v>
      </c>
      <c r="J203"/>
    </row>
    <row r="204" spans="1:11" s="1" customFormat="1" ht="15.75" thickBot="1" x14ac:dyDescent="0.3">
      <c r="A204" s="71"/>
      <c r="B204" s="69" t="s">
        <v>85</v>
      </c>
      <c r="C204" s="64">
        <v>9.2200000000000006</v>
      </c>
      <c r="D204" s="63">
        <f>C204*113.14</f>
        <v>1043.1508000000001</v>
      </c>
      <c r="E204" s="77">
        <f>C204*1.25</f>
        <v>11.525</v>
      </c>
      <c r="F204" s="6">
        <f>C204*113.14*1.25</f>
        <v>1303.9385000000002</v>
      </c>
      <c r="J204"/>
    </row>
    <row r="205" spans="1:11" s="1" customFormat="1" x14ac:dyDescent="0.25">
      <c r="A205" s="71"/>
      <c r="B205" s="76" t="s">
        <v>84</v>
      </c>
      <c r="C205" s="36">
        <v>6.57</v>
      </c>
      <c r="D205" s="63">
        <f>C205*113.14</f>
        <v>743.32980000000009</v>
      </c>
      <c r="E205" s="75">
        <f>C205*1.25</f>
        <v>8.2125000000000004</v>
      </c>
      <c r="F205" s="6">
        <f>C205*113.14*1.25</f>
        <v>929.16225000000009</v>
      </c>
      <c r="J205"/>
    </row>
    <row r="206" spans="1:11" s="1" customFormat="1" x14ac:dyDescent="0.25">
      <c r="A206" s="73"/>
      <c r="B206" s="40" t="s">
        <v>83</v>
      </c>
      <c r="C206" s="9">
        <v>25.06</v>
      </c>
      <c r="D206" s="63">
        <f>C206*113.14</f>
        <v>2835.2883999999999</v>
      </c>
      <c r="E206" s="7">
        <f>C206*1.25</f>
        <v>31.324999999999999</v>
      </c>
      <c r="F206" s="6">
        <f>C206*113.14*1.25</f>
        <v>3544.1104999999998</v>
      </c>
      <c r="J206"/>
    </row>
    <row r="207" spans="1:11" s="1" customFormat="1" x14ac:dyDescent="0.25">
      <c r="A207" s="73"/>
      <c r="B207" s="40" t="s">
        <v>82</v>
      </c>
      <c r="C207" s="9">
        <v>11.06</v>
      </c>
      <c r="D207" s="63">
        <f>C207*113.14</f>
        <v>1251.3284000000001</v>
      </c>
      <c r="E207" s="7">
        <f>C207*1.25</f>
        <v>13.825000000000001</v>
      </c>
      <c r="F207" s="6">
        <f>C207*113.14*1.25</f>
        <v>1564.1605000000002</v>
      </c>
      <c r="J207"/>
    </row>
    <row r="208" spans="1:11" s="1" customFormat="1" x14ac:dyDescent="0.25">
      <c r="A208" s="73"/>
      <c r="B208" s="46"/>
      <c r="C208" s="36"/>
      <c r="D208" s="74"/>
      <c r="E208" s="3"/>
      <c r="F208" s="3"/>
      <c r="J208"/>
    </row>
    <row r="209" spans="1:11" s="1" customFormat="1" ht="30" x14ac:dyDescent="0.25">
      <c r="A209" s="73"/>
      <c r="B209" s="40"/>
      <c r="C209" s="9"/>
      <c r="D209" s="44" t="s">
        <v>6</v>
      </c>
      <c r="E209" s="43" t="s">
        <v>6</v>
      </c>
      <c r="F209" s="43" t="s">
        <v>5</v>
      </c>
      <c r="G209" s="29" t="s">
        <v>5</v>
      </c>
      <c r="H209" s="29" t="s">
        <v>15</v>
      </c>
      <c r="I209" s="29" t="s">
        <v>4</v>
      </c>
      <c r="J209" s="42">
        <v>2025</v>
      </c>
      <c r="K209" s="29">
        <v>2025</v>
      </c>
    </row>
    <row r="210" spans="1:11" s="1" customFormat="1" x14ac:dyDescent="0.25">
      <c r="A210" s="73"/>
      <c r="B210" s="40" t="s">
        <v>81</v>
      </c>
      <c r="C210" s="9" t="s">
        <v>80</v>
      </c>
      <c r="D210" s="23">
        <v>9.2200000000000006</v>
      </c>
      <c r="E210" s="22">
        <v>16.440000000000001</v>
      </c>
      <c r="F210" s="23">
        <f>D210*113.14</f>
        <v>1043.1508000000001</v>
      </c>
      <c r="G210" s="22">
        <f>E210*113.14</f>
        <v>1860.0216000000003</v>
      </c>
      <c r="H210" s="23">
        <f>D210*1.25</f>
        <v>11.525</v>
      </c>
      <c r="I210" s="22">
        <f>E210*1.25</f>
        <v>20.55</v>
      </c>
      <c r="J210" s="37">
        <f>D210*113.14*1.25</f>
        <v>1303.9385000000002</v>
      </c>
      <c r="K210" s="21">
        <f>E210*113.14*1.25</f>
        <v>2325.0270000000005</v>
      </c>
    </row>
    <row r="211" spans="1:11" s="1" customFormat="1" x14ac:dyDescent="0.25">
      <c r="A211" s="73"/>
      <c r="B211" s="46"/>
      <c r="C211" s="36"/>
      <c r="D211" s="80"/>
      <c r="E211" s="78"/>
      <c r="F211" s="3"/>
      <c r="G211" s="78"/>
      <c r="H211" s="78"/>
      <c r="I211" s="78"/>
      <c r="J211" s="79"/>
      <c r="K211" s="78"/>
    </row>
    <row r="212" spans="1:11" s="1" customFormat="1" ht="45" x14ac:dyDescent="0.25">
      <c r="A212" s="73"/>
      <c r="B212" s="40"/>
      <c r="C212" s="14" t="s">
        <v>6</v>
      </c>
      <c r="D212" s="72" t="s">
        <v>5</v>
      </c>
      <c r="E212" s="12" t="s">
        <v>4</v>
      </c>
      <c r="F212" s="11">
        <v>2025</v>
      </c>
      <c r="G212" s="78"/>
      <c r="H212" s="78"/>
      <c r="I212" s="78"/>
      <c r="J212" s="79"/>
      <c r="K212" s="78"/>
    </row>
    <row r="213" spans="1:11" s="1" customFormat="1" x14ac:dyDescent="0.25">
      <c r="A213" s="73"/>
      <c r="B213" s="40" t="s">
        <v>79</v>
      </c>
      <c r="C213" s="9">
        <v>11.06</v>
      </c>
      <c r="D213" s="63">
        <f>C213*113.14</f>
        <v>1251.3284000000001</v>
      </c>
      <c r="E213" s="7">
        <f>C213*1.25</f>
        <v>13.825000000000001</v>
      </c>
      <c r="F213" s="6">
        <f>C213*113.14*1.25</f>
        <v>1564.1605000000002</v>
      </c>
      <c r="J213"/>
    </row>
    <row r="214" spans="1:11" s="1" customFormat="1" ht="15.75" thickBot="1" x14ac:dyDescent="0.3">
      <c r="A214" s="71"/>
      <c r="B214" s="69" t="s">
        <v>78</v>
      </c>
      <c r="C214" s="64">
        <v>9.2200000000000006</v>
      </c>
      <c r="D214" s="63">
        <f>C214*113.14</f>
        <v>1043.1508000000001</v>
      </c>
      <c r="E214" s="77">
        <f>C214*1.25</f>
        <v>11.525</v>
      </c>
      <c r="F214" s="6">
        <f>C214*113.14*1.25</f>
        <v>1303.9385000000002</v>
      </c>
      <c r="J214"/>
    </row>
    <row r="215" spans="1:11" s="1" customFormat="1" ht="15.75" thickBot="1" x14ac:dyDescent="0.3">
      <c r="A215" s="71"/>
      <c r="B215" s="69" t="s">
        <v>77</v>
      </c>
      <c r="C215" s="64">
        <v>9.2200000000000006</v>
      </c>
      <c r="D215" s="63">
        <f>C215*113.14</f>
        <v>1043.1508000000001</v>
      </c>
      <c r="E215" s="7">
        <f>C215*1.25</f>
        <v>11.525</v>
      </c>
      <c r="F215" s="6">
        <f>C215*113.14*1.25</f>
        <v>1303.9385000000002</v>
      </c>
      <c r="J215"/>
    </row>
    <row r="216" spans="1:11" s="1" customFormat="1" ht="15.75" thickBot="1" x14ac:dyDescent="0.3">
      <c r="A216" s="71"/>
      <c r="B216" s="69" t="s">
        <v>76</v>
      </c>
      <c r="C216" s="64">
        <v>18.440000000000001</v>
      </c>
      <c r="D216" s="63">
        <f>C216*113.14</f>
        <v>2086.3016000000002</v>
      </c>
      <c r="E216" s="7">
        <f>C216*1.25</f>
        <v>23.05</v>
      </c>
      <c r="F216" s="6">
        <f>C216*113.14*1.25</f>
        <v>2607.8770000000004</v>
      </c>
      <c r="J216"/>
    </row>
    <row r="217" spans="1:11" s="1" customFormat="1" ht="15.75" thickBot="1" x14ac:dyDescent="0.3">
      <c r="A217" s="71"/>
      <c r="B217" s="69" t="s">
        <v>75</v>
      </c>
      <c r="C217" s="64">
        <v>9.2200000000000006</v>
      </c>
      <c r="D217" s="63">
        <f>C217*113.14</f>
        <v>1043.1508000000001</v>
      </c>
      <c r="E217" s="7">
        <f>C217*1.25</f>
        <v>11.525</v>
      </c>
      <c r="F217" s="6">
        <f>C217*113.14*1.25</f>
        <v>1303.9385000000002</v>
      </c>
      <c r="J217"/>
    </row>
    <row r="218" spans="1:11" s="1" customFormat="1" ht="15.75" thickBot="1" x14ac:dyDescent="0.3">
      <c r="A218" s="71"/>
      <c r="B218" s="69" t="s">
        <v>74</v>
      </c>
      <c r="C218" s="64">
        <v>9.2200000000000006</v>
      </c>
      <c r="D218" s="63">
        <f>C218*113.14</f>
        <v>1043.1508000000001</v>
      </c>
      <c r="E218" s="7">
        <f>C218*1.25</f>
        <v>11.525</v>
      </c>
      <c r="F218" s="6">
        <f>C218*113.14*1.25</f>
        <v>1303.9385000000002</v>
      </c>
      <c r="J218"/>
    </row>
    <row r="219" spans="1:11" s="1" customFormat="1" ht="15.75" thickBot="1" x14ac:dyDescent="0.3">
      <c r="A219" s="71"/>
      <c r="B219" s="69" t="s">
        <v>73</v>
      </c>
      <c r="C219" s="64">
        <v>11.53</v>
      </c>
      <c r="D219" s="63">
        <f>C219*113.14</f>
        <v>1304.5041999999999</v>
      </c>
      <c r="E219" s="7">
        <f>C219*1.25</f>
        <v>14.4125</v>
      </c>
      <c r="F219" s="6">
        <f>C219*113.14*1.25</f>
        <v>1630.6302499999997</v>
      </c>
      <c r="J219"/>
    </row>
    <row r="220" spans="1:11" s="1" customFormat="1" x14ac:dyDescent="0.25">
      <c r="A220" s="71"/>
      <c r="B220" s="76" t="s">
        <v>72</v>
      </c>
      <c r="C220" s="36">
        <v>9.2200000000000006</v>
      </c>
      <c r="D220" s="63">
        <f>C220*113.14</f>
        <v>1043.1508000000001</v>
      </c>
      <c r="E220" s="75">
        <f>C220*1.25</f>
        <v>11.525</v>
      </c>
      <c r="F220" s="6">
        <f>C220*113.14*1.25</f>
        <v>1303.9385000000002</v>
      </c>
      <c r="J220"/>
    </row>
    <row r="221" spans="1:11" s="1" customFormat="1" x14ac:dyDescent="0.25">
      <c r="A221" s="73"/>
      <c r="B221" s="40" t="s">
        <v>71</v>
      </c>
      <c r="C221" s="9">
        <v>13.84</v>
      </c>
      <c r="D221" s="63">
        <f>C221*113.14</f>
        <v>1565.8576</v>
      </c>
      <c r="E221" s="7">
        <f>C221*1.25</f>
        <v>17.3</v>
      </c>
      <c r="F221" s="6">
        <f>C221*113.14*1.25</f>
        <v>1957.3220000000001</v>
      </c>
      <c r="J221"/>
    </row>
    <row r="222" spans="1:11" s="1" customFormat="1" x14ac:dyDescent="0.25">
      <c r="A222" s="73"/>
      <c r="B222" s="46"/>
      <c r="C222" s="36"/>
      <c r="D222" s="74"/>
      <c r="E222" s="3"/>
      <c r="F222" s="3"/>
      <c r="J222"/>
    </row>
    <row r="223" spans="1:11" s="1" customFormat="1" ht="30" x14ac:dyDescent="0.25">
      <c r="A223" s="73"/>
      <c r="B223" s="40"/>
      <c r="C223" s="9"/>
      <c r="D223" s="44" t="s">
        <v>6</v>
      </c>
      <c r="E223" s="43" t="s">
        <v>6</v>
      </c>
      <c r="F223" s="43" t="s">
        <v>5</v>
      </c>
      <c r="G223" s="29" t="s">
        <v>5</v>
      </c>
      <c r="H223" s="29" t="s">
        <v>15</v>
      </c>
      <c r="I223" s="29" t="s">
        <v>4</v>
      </c>
      <c r="J223" s="42">
        <v>2025</v>
      </c>
      <c r="K223" s="29">
        <v>2025</v>
      </c>
    </row>
    <row r="224" spans="1:11" s="1" customFormat="1" x14ac:dyDescent="0.25">
      <c r="A224" s="73"/>
      <c r="B224" s="40" t="s">
        <v>70</v>
      </c>
      <c r="C224" s="40" t="s">
        <v>69</v>
      </c>
      <c r="D224" s="55">
        <v>13.82</v>
      </c>
      <c r="E224" s="54">
        <v>27.67</v>
      </c>
      <c r="F224" s="23">
        <f>D224*113.14</f>
        <v>1563.5948000000001</v>
      </c>
      <c r="G224" s="22">
        <f>E224*113.14</f>
        <v>3130.5838000000003</v>
      </c>
      <c r="H224" s="23">
        <f>D224*1.25</f>
        <v>17.274999999999999</v>
      </c>
      <c r="I224" s="22">
        <f>E224*1.25</f>
        <v>34.587500000000006</v>
      </c>
      <c r="J224" s="37">
        <f>D224*113.14*1.25</f>
        <v>1954.4935</v>
      </c>
      <c r="K224" s="21">
        <f>E224*113.14*1.25</f>
        <v>3913.2297500000004</v>
      </c>
    </row>
    <row r="225" spans="1:10" s="1" customFormat="1" x14ac:dyDescent="0.25">
      <c r="A225" s="73"/>
      <c r="B225" s="46"/>
      <c r="C225" s="46"/>
      <c r="D225" s="74"/>
      <c r="E225" s="3"/>
      <c r="F225" s="3"/>
      <c r="J225"/>
    </row>
    <row r="226" spans="1:10" s="1" customFormat="1" ht="45" x14ac:dyDescent="0.25">
      <c r="A226" s="73"/>
      <c r="B226" s="40"/>
      <c r="C226" s="14" t="s">
        <v>6</v>
      </c>
      <c r="D226" s="72" t="s">
        <v>5</v>
      </c>
      <c r="E226" s="12" t="s">
        <v>4</v>
      </c>
      <c r="F226" s="11">
        <v>2025</v>
      </c>
      <c r="J226"/>
    </row>
    <row r="227" spans="1:10" s="1" customFormat="1" ht="15.75" thickBot="1" x14ac:dyDescent="0.3">
      <c r="A227" s="71"/>
      <c r="B227" s="69" t="s">
        <v>68</v>
      </c>
      <c r="C227" s="9">
        <v>13.84</v>
      </c>
      <c r="D227" s="63">
        <f>C227*113.14</f>
        <v>1565.8576</v>
      </c>
      <c r="E227" s="7">
        <f>C227*1.25</f>
        <v>17.3</v>
      </c>
      <c r="F227" s="6">
        <f>C227*113.14*1.25</f>
        <v>1957.3220000000001</v>
      </c>
      <c r="J227"/>
    </row>
    <row r="228" spans="1:10" s="1" customFormat="1" ht="15.75" thickBot="1" x14ac:dyDescent="0.3">
      <c r="A228" s="71"/>
      <c r="B228" s="69" t="s">
        <v>67</v>
      </c>
      <c r="C228" s="64">
        <v>17.3</v>
      </c>
      <c r="D228" s="63">
        <f>C228*113.14</f>
        <v>1957.3220000000001</v>
      </c>
      <c r="E228" s="7">
        <f>C228*1.25</f>
        <v>21.625</v>
      </c>
      <c r="F228" s="6">
        <f>C228*113.14*1.25</f>
        <v>2446.6525000000001</v>
      </c>
      <c r="J228"/>
    </row>
    <row r="229" spans="1:10" s="1" customFormat="1" ht="15.75" thickBot="1" x14ac:dyDescent="0.3">
      <c r="A229" s="71"/>
      <c r="B229" s="69" t="s">
        <v>66</v>
      </c>
      <c r="C229" s="64">
        <v>18.440000000000001</v>
      </c>
      <c r="D229" s="63">
        <f>C229*113.14</f>
        <v>2086.3016000000002</v>
      </c>
      <c r="E229" s="7">
        <f>C229*1.25</f>
        <v>23.05</v>
      </c>
      <c r="F229" s="6">
        <f>C229*113.14*1.25</f>
        <v>2607.8770000000004</v>
      </c>
      <c r="J229"/>
    </row>
    <row r="230" spans="1:10" s="1" customFormat="1" ht="15.75" thickBot="1" x14ac:dyDescent="0.3">
      <c r="A230" s="71"/>
      <c r="B230" s="69" t="s">
        <v>65</v>
      </c>
      <c r="C230" s="64">
        <v>9.2200000000000006</v>
      </c>
      <c r="D230" s="63">
        <f>C230*113.14</f>
        <v>1043.1508000000001</v>
      </c>
      <c r="E230" s="7">
        <f>C230*1.25</f>
        <v>11.525</v>
      </c>
      <c r="F230" s="6">
        <f>C230*113.14*1.25</f>
        <v>1303.9385000000002</v>
      </c>
      <c r="J230"/>
    </row>
    <row r="231" spans="1:10" s="1" customFormat="1" ht="15.75" thickBot="1" x14ac:dyDescent="0.3">
      <c r="A231" s="71"/>
      <c r="B231" s="69" t="s">
        <v>64</v>
      </c>
      <c r="C231" s="64">
        <v>9.2200000000000006</v>
      </c>
      <c r="D231" s="63">
        <f>C231*113.14</f>
        <v>1043.1508000000001</v>
      </c>
      <c r="E231" s="7">
        <f>C231*1.25</f>
        <v>11.525</v>
      </c>
      <c r="F231" s="6">
        <f>C231*113.14*1.25</f>
        <v>1303.9385000000002</v>
      </c>
      <c r="J231"/>
    </row>
    <row r="232" spans="1:10" s="1" customFormat="1" ht="15.75" thickBot="1" x14ac:dyDescent="0.3">
      <c r="A232" s="71"/>
      <c r="B232" s="69" t="s">
        <v>63</v>
      </c>
      <c r="C232" s="64">
        <v>13.84</v>
      </c>
      <c r="D232" s="63">
        <f>C232*113.14</f>
        <v>1565.8576</v>
      </c>
      <c r="E232" s="7">
        <f>C232*1.25</f>
        <v>17.3</v>
      </c>
      <c r="F232" s="6">
        <f>C232*113.14*1.25</f>
        <v>1957.3220000000001</v>
      </c>
      <c r="J232"/>
    </row>
    <row r="233" spans="1:10" s="1" customFormat="1" ht="15.75" thickBot="1" x14ac:dyDescent="0.3">
      <c r="A233" s="71"/>
      <c r="B233" s="69" t="s">
        <v>62</v>
      </c>
      <c r="C233" s="64">
        <v>9.2200000000000006</v>
      </c>
      <c r="D233" s="63">
        <f>C233*113.14</f>
        <v>1043.1508000000001</v>
      </c>
      <c r="E233" s="7">
        <f>C233*1.25</f>
        <v>11.525</v>
      </c>
      <c r="F233" s="6">
        <f>C233*113.14*1.25</f>
        <v>1303.9385000000002</v>
      </c>
      <c r="J233"/>
    </row>
    <row r="234" spans="1:10" s="1" customFormat="1" ht="15.75" thickBot="1" x14ac:dyDescent="0.3">
      <c r="A234" s="71"/>
      <c r="B234" s="69" t="s">
        <v>61</v>
      </c>
      <c r="C234" s="64">
        <v>9.2200000000000006</v>
      </c>
      <c r="D234" s="63">
        <f>C234*113.14</f>
        <v>1043.1508000000001</v>
      </c>
      <c r="E234" s="7">
        <f>C234*1.25</f>
        <v>11.525</v>
      </c>
      <c r="F234" s="6">
        <f>C234*113.14*1.25</f>
        <v>1303.9385000000002</v>
      </c>
      <c r="J234"/>
    </row>
    <row r="235" spans="1:10" s="1" customFormat="1" ht="15.75" thickBot="1" x14ac:dyDescent="0.3">
      <c r="A235" s="71"/>
      <c r="B235" s="69" t="s">
        <v>60</v>
      </c>
      <c r="C235" s="64">
        <v>9.2200000000000006</v>
      </c>
      <c r="D235" s="63">
        <f>C235*113.14</f>
        <v>1043.1508000000001</v>
      </c>
      <c r="E235" s="7">
        <f>C235*1.25</f>
        <v>11.525</v>
      </c>
      <c r="F235" s="6">
        <f>C235*113.14*1.25</f>
        <v>1303.9385000000002</v>
      </c>
      <c r="J235"/>
    </row>
    <row r="236" spans="1:10" s="1" customFormat="1" ht="15.75" thickBot="1" x14ac:dyDescent="0.3">
      <c r="A236" s="71"/>
      <c r="B236" s="69" t="s">
        <v>59</v>
      </c>
      <c r="C236" s="64">
        <v>9.2200000000000006</v>
      </c>
      <c r="D236" s="63">
        <f>C236*113.14</f>
        <v>1043.1508000000001</v>
      </c>
      <c r="E236" s="7">
        <f>C236*1.25</f>
        <v>11.525</v>
      </c>
      <c r="F236" s="6">
        <f>C236*113.14*1.25</f>
        <v>1303.9385000000002</v>
      </c>
      <c r="J236"/>
    </row>
    <row r="237" spans="1:10" s="1" customFormat="1" ht="15.75" thickBot="1" x14ac:dyDescent="0.3">
      <c r="A237" s="71"/>
      <c r="B237" s="69" t="s">
        <v>58</v>
      </c>
      <c r="C237" s="64">
        <v>13.84</v>
      </c>
      <c r="D237" s="63">
        <f>C237*113.14</f>
        <v>1565.8576</v>
      </c>
      <c r="E237" s="7">
        <f>C237*1.25</f>
        <v>17.3</v>
      </c>
      <c r="F237" s="6">
        <f>C237*113.14*1.25</f>
        <v>1957.3220000000001</v>
      </c>
      <c r="J237"/>
    </row>
    <row r="238" spans="1:10" s="1" customFormat="1" ht="15.75" thickBot="1" x14ac:dyDescent="0.3">
      <c r="A238" s="71"/>
      <c r="B238" s="69" t="s">
        <v>57</v>
      </c>
      <c r="C238" s="64">
        <v>13.84</v>
      </c>
      <c r="D238" s="63">
        <f>C238*113.14</f>
        <v>1565.8576</v>
      </c>
      <c r="E238" s="7">
        <f>C238*1.25</f>
        <v>17.3</v>
      </c>
      <c r="F238" s="6">
        <f>C238*113.14*1.25</f>
        <v>1957.3220000000001</v>
      </c>
      <c r="J238"/>
    </row>
    <row r="239" spans="1:10" s="1" customFormat="1" ht="15.75" thickBot="1" x14ac:dyDescent="0.3">
      <c r="A239" s="71"/>
      <c r="B239" s="69" t="s">
        <v>56</v>
      </c>
      <c r="C239" s="64">
        <v>11.07</v>
      </c>
      <c r="D239" s="63">
        <f>C239*113.14</f>
        <v>1252.4598000000001</v>
      </c>
      <c r="E239" s="7">
        <f>C239*1.25</f>
        <v>13.8375</v>
      </c>
      <c r="F239" s="6">
        <f>C239*113.14*1.25</f>
        <v>1565.5747500000002</v>
      </c>
      <c r="J239"/>
    </row>
    <row r="240" spans="1:10" s="1" customFormat="1" ht="15.75" thickBot="1" x14ac:dyDescent="0.3">
      <c r="A240" s="71"/>
      <c r="B240" s="69" t="s">
        <v>55</v>
      </c>
      <c r="C240" s="64">
        <v>13.84</v>
      </c>
      <c r="D240" s="63">
        <f>C240*113.14</f>
        <v>1565.8576</v>
      </c>
      <c r="E240" s="7">
        <f>C240*1.25</f>
        <v>17.3</v>
      </c>
      <c r="F240" s="6">
        <f>C240*113.14*1.25</f>
        <v>1957.3220000000001</v>
      </c>
      <c r="J240"/>
    </row>
    <row r="241" spans="1:10" s="1" customFormat="1" ht="15.75" thickBot="1" x14ac:dyDescent="0.3">
      <c r="A241" s="71"/>
      <c r="B241" s="69" t="s">
        <v>54</v>
      </c>
      <c r="C241" s="64">
        <v>18.440000000000001</v>
      </c>
      <c r="D241" s="63">
        <f>C241*113.14</f>
        <v>2086.3016000000002</v>
      </c>
      <c r="E241" s="7">
        <f>C241*1.25</f>
        <v>23.05</v>
      </c>
      <c r="F241" s="6">
        <f>C241*113.14*1.25</f>
        <v>2607.8770000000004</v>
      </c>
      <c r="J241"/>
    </row>
    <row r="242" spans="1:10" s="1" customFormat="1" ht="15.75" thickBot="1" x14ac:dyDescent="0.3">
      <c r="A242" s="71"/>
      <c r="B242" s="69" t="s">
        <v>53</v>
      </c>
      <c r="C242" s="64">
        <v>9.2200000000000006</v>
      </c>
      <c r="D242" s="63">
        <f>C242*113.14</f>
        <v>1043.1508000000001</v>
      </c>
      <c r="E242" s="7">
        <f>C242*1.25</f>
        <v>11.525</v>
      </c>
      <c r="F242" s="6">
        <f>C242*113.14*1.25</f>
        <v>1303.9385000000002</v>
      </c>
      <c r="J242"/>
    </row>
    <row r="243" spans="1:10" s="1" customFormat="1" ht="15.75" thickBot="1" x14ac:dyDescent="0.3">
      <c r="A243" s="71"/>
      <c r="B243" s="69" t="s">
        <v>52</v>
      </c>
      <c r="C243" s="64">
        <v>9.2200000000000006</v>
      </c>
      <c r="D243" s="63">
        <f>C243*113.14</f>
        <v>1043.1508000000001</v>
      </c>
      <c r="E243" s="7">
        <f>C243*1.25</f>
        <v>11.525</v>
      </c>
      <c r="F243" s="6">
        <f>C243*113.14*1.25</f>
        <v>1303.9385000000002</v>
      </c>
      <c r="J243"/>
    </row>
    <row r="244" spans="1:10" s="1" customFormat="1" ht="15.75" thickBot="1" x14ac:dyDescent="0.3">
      <c r="A244" s="71"/>
      <c r="B244" s="69" t="s">
        <v>51</v>
      </c>
      <c r="C244" s="64">
        <v>13.84</v>
      </c>
      <c r="D244" s="63">
        <f>C244*113.14</f>
        <v>1565.8576</v>
      </c>
      <c r="E244" s="7">
        <f>C244*1.25</f>
        <v>17.3</v>
      </c>
      <c r="F244" s="6">
        <f>C244*113.14*1.25</f>
        <v>1957.3220000000001</v>
      </c>
      <c r="J244"/>
    </row>
    <row r="245" spans="1:10" s="1" customFormat="1" ht="15.75" thickBot="1" x14ac:dyDescent="0.3">
      <c r="A245" s="71"/>
      <c r="B245" s="69" t="s">
        <v>50</v>
      </c>
      <c r="C245" s="64">
        <v>11.98</v>
      </c>
      <c r="D245" s="63">
        <f>C245*113.14</f>
        <v>1355.4172000000001</v>
      </c>
      <c r="E245" s="7">
        <f>C245*1.25</f>
        <v>14.975000000000001</v>
      </c>
      <c r="F245" s="6">
        <f>C245*113.14*1.25</f>
        <v>1694.2715000000001</v>
      </c>
      <c r="J245"/>
    </row>
    <row r="246" spans="1:10" s="1" customFormat="1" ht="15.75" thickBot="1" x14ac:dyDescent="0.3">
      <c r="A246" s="71"/>
      <c r="B246" s="69" t="s">
        <v>49</v>
      </c>
      <c r="C246" s="64">
        <v>73.680000000000007</v>
      </c>
      <c r="D246" s="63">
        <f>C246*113.14</f>
        <v>8336.1552000000011</v>
      </c>
      <c r="E246" s="7">
        <f>C246*1.25</f>
        <v>92.100000000000009</v>
      </c>
      <c r="F246" s="6">
        <f>C246*113.14*1.25</f>
        <v>10420.194000000001</v>
      </c>
      <c r="J246"/>
    </row>
    <row r="247" spans="1:10" s="1" customFormat="1" ht="15.75" thickBot="1" x14ac:dyDescent="0.3">
      <c r="A247" s="70"/>
      <c r="B247" s="69" t="s">
        <v>48</v>
      </c>
      <c r="C247" s="64">
        <v>9.2200000000000006</v>
      </c>
      <c r="D247" s="63">
        <f>C247*113.14</f>
        <v>1043.1508000000001</v>
      </c>
      <c r="E247" s="7">
        <f>C247*1.25</f>
        <v>11.525</v>
      </c>
      <c r="F247" s="6">
        <f>C247*113.14*1.25</f>
        <v>1303.9385000000002</v>
      </c>
      <c r="J247"/>
    </row>
    <row r="248" spans="1:10" s="1" customFormat="1" ht="15.75" thickBot="1" x14ac:dyDescent="0.3">
      <c r="A248" s="66" t="s">
        <v>47</v>
      </c>
      <c r="B248" s="65"/>
      <c r="C248" s="64">
        <v>2.76</v>
      </c>
      <c r="D248" s="63">
        <f>C248*113.14</f>
        <v>312.26639999999998</v>
      </c>
      <c r="E248" s="7">
        <f>C248*1.25</f>
        <v>3.4499999999999997</v>
      </c>
      <c r="F248" s="6">
        <f>C248*113.14*1.25</f>
        <v>390.33299999999997</v>
      </c>
      <c r="J248"/>
    </row>
    <row r="249" spans="1:10" s="1" customFormat="1" ht="15.75" thickBot="1" x14ac:dyDescent="0.3">
      <c r="A249" s="66" t="s">
        <v>46</v>
      </c>
      <c r="B249" s="65"/>
      <c r="C249" s="64">
        <v>2.76</v>
      </c>
      <c r="D249" s="63">
        <f>C249*113.14</f>
        <v>312.26639999999998</v>
      </c>
      <c r="E249" s="7">
        <f>C249*1.25</f>
        <v>3.4499999999999997</v>
      </c>
      <c r="F249" s="6">
        <f>C249*113.14*1.25</f>
        <v>390.33299999999997</v>
      </c>
      <c r="J249"/>
    </row>
    <row r="250" spans="1:10" s="1" customFormat="1" ht="15.75" thickBot="1" x14ac:dyDescent="0.3">
      <c r="A250" s="68" t="s">
        <v>45</v>
      </c>
      <c r="B250" s="67"/>
      <c r="C250" s="64">
        <v>2.76</v>
      </c>
      <c r="D250" s="63">
        <f>C250*113.14</f>
        <v>312.26639999999998</v>
      </c>
      <c r="E250" s="7">
        <f>C250*1.25</f>
        <v>3.4499999999999997</v>
      </c>
      <c r="F250" s="6">
        <f>C250*113.14*1.25</f>
        <v>390.33299999999997</v>
      </c>
      <c r="J250"/>
    </row>
    <row r="251" spans="1:10" s="1" customFormat="1" ht="15.75" thickBot="1" x14ac:dyDescent="0.3">
      <c r="A251" s="66" t="s">
        <v>44</v>
      </c>
      <c r="B251" s="65"/>
      <c r="C251" s="64">
        <v>2.76</v>
      </c>
      <c r="D251" s="63">
        <f>C251*113.14</f>
        <v>312.26639999999998</v>
      </c>
      <c r="E251" s="7">
        <f>C251*1.25</f>
        <v>3.4499999999999997</v>
      </c>
      <c r="F251" s="6">
        <f>C251*113.14*1.25</f>
        <v>390.33299999999997</v>
      </c>
      <c r="J251"/>
    </row>
    <row r="252" spans="1:10" s="1" customFormat="1" x14ac:dyDescent="0.25">
      <c r="A252" s="62" t="s">
        <v>1</v>
      </c>
      <c r="B252"/>
      <c r="C252"/>
      <c r="D252" s="3"/>
      <c r="E252" s="3"/>
      <c r="F252" s="3"/>
      <c r="J252"/>
    </row>
    <row r="253" spans="1:10" s="1" customFormat="1" x14ac:dyDescent="0.25">
      <c r="A253" s="15" t="s">
        <v>43</v>
      </c>
      <c r="B253" s="15" t="s">
        <v>1</v>
      </c>
      <c r="C253"/>
      <c r="D253" s="3"/>
      <c r="E253" s="3"/>
      <c r="F253" s="3"/>
      <c r="J253"/>
    </row>
    <row r="254" spans="1:10" s="1" customFormat="1" ht="24" x14ac:dyDescent="0.25">
      <c r="A254" s="16" t="s">
        <v>42</v>
      </c>
      <c r="B254"/>
      <c r="C254"/>
      <c r="D254" s="3"/>
      <c r="E254" s="3"/>
      <c r="F254" s="3"/>
      <c r="J254"/>
    </row>
    <row r="255" spans="1:10" s="1" customFormat="1" x14ac:dyDescent="0.25">
      <c r="A255" s="17" t="s">
        <v>1</v>
      </c>
      <c r="B255"/>
      <c r="C255"/>
      <c r="D255" s="3"/>
      <c r="E255" s="3"/>
      <c r="F255" s="3"/>
      <c r="J255"/>
    </row>
    <row r="256" spans="1:10" s="1" customFormat="1" ht="15.75" thickBot="1" x14ac:dyDescent="0.3">
      <c r="A256" s="17"/>
      <c r="B256"/>
      <c r="C256"/>
      <c r="D256" s="3"/>
      <c r="E256" s="3"/>
      <c r="F256" s="3"/>
      <c r="J256"/>
    </row>
    <row r="257" spans="1:11" s="1" customFormat="1" ht="30.75" thickBot="1" x14ac:dyDescent="0.3">
      <c r="A257" s="61" t="s">
        <v>41</v>
      </c>
      <c r="B257" s="60" t="s">
        <v>40</v>
      </c>
      <c r="C257" s="59" t="s">
        <v>6</v>
      </c>
      <c r="D257" s="44" t="s">
        <v>6</v>
      </c>
      <c r="E257" s="43" t="s">
        <v>6</v>
      </c>
      <c r="F257" s="43" t="s">
        <v>5</v>
      </c>
      <c r="G257" s="29" t="s">
        <v>5</v>
      </c>
      <c r="H257" s="29" t="s">
        <v>15</v>
      </c>
      <c r="I257" s="29" t="s">
        <v>4</v>
      </c>
      <c r="J257" s="42">
        <v>2025</v>
      </c>
      <c r="K257" s="29">
        <v>2025</v>
      </c>
    </row>
    <row r="258" spans="1:11" s="1" customFormat="1" x14ac:dyDescent="0.25">
      <c r="A258" s="56" t="s">
        <v>39</v>
      </c>
      <c r="B258" s="40" t="s">
        <v>33</v>
      </c>
      <c r="C258" s="51" t="s">
        <v>38</v>
      </c>
      <c r="D258" s="55">
        <v>19.5</v>
      </c>
      <c r="E258" s="54">
        <v>38.99</v>
      </c>
      <c r="F258" s="23">
        <f>D258*113.14</f>
        <v>2206.23</v>
      </c>
      <c r="G258" s="22">
        <f>E258*113.14</f>
        <v>4411.3285999999998</v>
      </c>
      <c r="H258" s="23">
        <f>D258*1.25</f>
        <v>24.375</v>
      </c>
      <c r="I258" s="22">
        <f>E258*1.25</f>
        <v>48.737500000000004</v>
      </c>
      <c r="J258" s="37">
        <f>D258*113.14*1.25</f>
        <v>2757.7874999999999</v>
      </c>
      <c r="K258" s="21">
        <f>E258*113.14*1.25</f>
        <v>5514.16075</v>
      </c>
    </row>
    <row r="259" spans="1:11" s="1" customFormat="1" x14ac:dyDescent="0.25">
      <c r="A259" s="58"/>
      <c r="B259" s="46"/>
      <c r="C259" s="45"/>
      <c r="D259" s="3"/>
      <c r="E259" s="3"/>
      <c r="F259" s="3"/>
      <c r="J259"/>
    </row>
    <row r="260" spans="1:11" s="1" customFormat="1" ht="30" x14ac:dyDescent="0.25">
      <c r="A260" s="47"/>
      <c r="B260" s="40"/>
      <c r="C260" s="51"/>
      <c r="D260" s="44" t="s">
        <v>6</v>
      </c>
      <c r="E260" s="43" t="s">
        <v>6</v>
      </c>
      <c r="F260" s="43" t="s">
        <v>5</v>
      </c>
      <c r="G260" s="29" t="s">
        <v>5</v>
      </c>
      <c r="H260" s="29" t="s">
        <v>15</v>
      </c>
      <c r="I260" s="29" t="s">
        <v>4</v>
      </c>
      <c r="J260" s="42">
        <v>2025</v>
      </c>
      <c r="K260" s="29">
        <v>2025</v>
      </c>
    </row>
    <row r="261" spans="1:11" s="1" customFormat="1" x14ac:dyDescent="0.25">
      <c r="A261" s="47"/>
      <c r="B261" s="40" t="s">
        <v>26</v>
      </c>
      <c r="C261" s="9" t="s">
        <v>37</v>
      </c>
      <c r="D261" s="55">
        <v>11.53</v>
      </c>
      <c r="E261" s="54">
        <v>103.94</v>
      </c>
      <c r="F261" s="23">
        <f>D261*113.14</f>
        <v>1304.5041999999999</v>
      </c>
      <c r="G261" s="22">
        <f>E261*113.14</f>
        <v>11759.7716</v>
      </c>
      <c r="H261" s="23">
        <f>D261*1.25</f>
        <v>14.4125</v>
      </c>
      <c r="I261" s="22">
        <f>E261*1.25</f>
        <v>129.92500000000001</v>
      </c>
      <c r="J261" s="37">
        <f>D261*113.14*1.25</f>
        <v>1630.6302499999997</v>
      </c>
      <c r="K261" s="21">
        <f>E261*113.14*1.25</f>
        <v>14699.7145</v>
      </c>
    </row>
    <row r="262" spans="1:11" s="1" customFormat="1" x14ac:dyDescent="0.25">
      <c r="A262" s="58"/>
      <c r="B262" s="46"/>
      <c r="C262" s="36"/>
      <c r="D262" s="3"/>
      <c r="E262" s="3"/>
      <c r="F262" s="3"/>
      <c r="J262"/>
    </row>
    <row r="263" spans="1:11" s="1" customFormat="1" ht="30" x14ac:dyDescent="0.25">
      <c r="A263" s="47"/>
      <c r="B263" s="40"/>
      <c r="C263" s="9"/>
      <c r="D263" s="44" t="s">
        <v>6</v>
      </c>
      <c r="E263" s="43" t="s">
        <v>6</v>
      </c>
      <c r="F263" s="43" t="s">
        <v>5</v>
      </c>
      <c r="G263" s="29" t="s">
        <v>5</v>
      </c>
      <c r="H263" s="29" t="s">
        <v>15</v>
      </c>
      <c r="I263" s="29" t="s">
        <v>4</v>
      </c>
      <c r="J263" s="42">
        <v>2025</v>
      </c>
      <c r="K263" s="29">
        <v>2025</v>
      </c>
    </row>
    <row r="264" spans="1:11" s="1" customFormat="1" ht="24.75" thickBot="1" x14ac:dyDescent="0.3">
      <c r="A264" s="41"/>
      <c r="B264" s="51" t="s">
        <v>36</v>
      </c>
      <c r="C264" s="9" t="s">
        <v>35</v>
      </c>
      <c r="D264" s="55">
        <v>106.06</v>
      </c>
      <c r="E264" s="54">
        <v>259.86</v>
      </c>
      <c r="F264" s="23">
        <f>D264*113.14</f>
        <v>11999.6284</v>
      </c>
      <c r="G264" s="22">
        <f>E264*113.14</f>
        <v>29400.560400000002</v>
      </c>
      <c r="H264" s="23">
        <f>D264*1.25</f>
        <v>132.57499999999999</v>
      </c>
      <c r="I264" s="22">
        <f>E264*1.25</f>
        <v>324.82500000000005</v>
      </c>
      <c r="J264" s="37">
        <f>D264*113.14*1.25</f>
        <v>14999.5355</v>
      </c>
      <c r="K264" s="21">
        <f>E264*113.14*1.25</f>
        <v>36750.700500000006</v>
      </c>
    </row>
    <row r="265" spans="1:11" s="1" customFormat="1" x14ac:dyDescent="0.25">
      <c r="A265" s="57"/>
      <c r="B265" s="45"/>
      <c r="C265" s="36"/>
      <c r="D265" s="3"/>
      <c r="E265" s="3"/>
      <c r="F265" s="3"/>
      <c r="J265"/>
    </row>
    <row r="266" spans="1:11" s="1" customFormat="1" ht="30.75" thickBot="1" x14ac:dyDescent="0.3">
      <c r="A266" s="57"/>
      <c r="B266" s="45"/>
      <c r="C266" s="36"/>
      <c r="D266" s="44" t="s">
        <v>6</v>
      </c>
      <c r="E266" s="43" t="s">
        <v>6</v>
      </c>
      <c r="F266" s="43" t="s">
        <v>5</v>
      </c>
      <c r="G266" s="29" t="s">
        <v>5</v>
      </c>
      <c r="H266" s="29" t="s">
        <v>15</v>
      </c>
      <c r="I266" s="29" t="s">
        <v>4</v>
      </c>
      <c r="J266" s="42">
        <v>2025</v>
      </c>
      <c r="K266" s="29">
        <v>2025</v>
      </c>
    </row>
    <row r="267" spans="1:11" s="1" customFormat="1" x14ac:dyDescent="0.25">
      <c r="A267" s="56" t="s">
        <v>34</v>
      </c>
      <c r="B267" s="40" t="s">
        <v>33</v>
      </c>
      <c r="C267" s="51" t="s">
        <v>32</v>
      </c>
      <c r="D267" s="55">
        <v>13.01</v>
      </c>
      <c r="E267" s="54">
        <v>25.99</v>
      </c>
      <c r="F267" s="23">
        <f>D267*113.14</f>
        <v>1471.9513999999999</v>
      </c>
      <c r="G267" s="22">
        <f>E267*113.14</f>
        <v>2940.5085999999997</v>
      </c>
      <c r="H267" s="23">
        <f>D267*1.25</f>
        <v>16.262499999999999</v>
      </c>
      <c r="I267" s="22">
        <f>E267*1.25</f>
        <v>32.487499999999997</v>
      </c>
      <c r="J267" s="37">
        <f>D267*113.14*1.25</f>
        <v>1839.9392499999999</v>
      </c>
      <c r="K267" s="21">
        <f>E267*113.14*1.25</f>
        <v>3675.6357499999995</v>
      </c>
    </row>
    <row r="268" spans="1:11" s="1" customFormat="1" x14ac:dyDescent="0.25">
      <c r="A268" s="47"/>
      <c r="B268" s="46"/>
      <c r="C268" s="45"/>
      <c r="D268" s="3"/>
      <c r="E268" s="3"/>
      <c r="F268" s="3"/>
      <c r="J268"/>
    </row>
    <row r="269" spans="1:11" s="1" customFormat="1" ht="30" x14ac:dyDescent="0.25">
      <c r="A269" s="47"/>
      <c r="B269" s="46"/>
      <c r="C269" s="45"/>
      <c r="D269" s="44" t="s">
        <v>6</v>
      </c>
      <c r="E269" s="43" t="s">
        <v>6</v>
      </c>
      <c r="F269" s="43" t="s">
        <v>5</v>
      </c>
      <c r="G269" s="29" t="s">
        <v>5</v>
      </c>
      <c r="H269" s="29" t="s">
        <v>15</v>
      </c>
      <c r="I269" s="29" t="s">
        <v>4</v>
      </c>
      <c r="J269" s="42">
        <v>2025</v>
      </c>
      <c r="K269" s="29">
        <v>2025</v>
      </c>
    </row>
    <row r="270" spans="1:11" s="1" customFormat="1" x14ac:dyDescent="0.25">
      <c r="A270" s="47"/>
      <c r="B270" s="40" t="s">
        <v>31</v>
      </c>
      <c r="C270" s="9" t="s">
        <v>30</v>
      </c>
      <c r="D270" s="55">
        <v>13.01</v>
      </c>
      <c r="E270" s="54">
        <v>259.86</v>
      </c>
      <c r="F270" s="23">
        <f>D270*113.14</f>
        <v>1471.9513999999999</v>
      </c>
      <c r="G270" s="22">
        <f>E270*113.14</f>
        <v>29400.560400000002</v>
      </c>
      <c r="H270" s="23">
        <f>D270*1.25</f>
        <v>16.262499999999999</v>
      </c>
      <c r="I270" s="22">
        <f>E270*1.25</f>
        <v>324.82500000000005</v>
      </c>
      <c r="J270" s="37">
        <f>D270*113.14*1.25</f>
        <v>1839.9392499999999</v>
      </c>
      <c r="K270" s="21">
        <f>E270*113.14*1.25</f>
        <v>36750.700500000006</v>
      </c>
    </row>
    <row r="271" spans="1:11" s="1" customFormat="1" x14ac:dyDescent="0.25">
      <c r="A271" s="47"/>
      <c r="B271" s="46"/>
      <c r="C271" s="36"/>
      <c r="D271" s="3"/>
      <c r="E271" s="3"/>
      <c r="F271" s="3"/>
      <c r="J271"/>
    </row>
    <row r="272" spans="1:11" s="1" customFormat="1" x14ac:dyDescent="0.25">
      <c r="A272" s="47"/>
      <c r="B272" s="46"/>
      <c r="C272" s="36"/>
      <c r="D272" s="3"/>
      <c r="E272" s="3"/>
      <c r="F272" s="3"/>
      <c r="J272"/>
    </row>
    <row r="273" spans="1:11" s="1" customFormat="1" x14ac:dyDescent="0.25">
      <c r="A273" s="47"/>
      <c r="B273" s="46"/>
      <c r="C273" s="36"/>
      <c r="D273" s="3"/>
      <c r="E273" s="3"/>
      <c r="F273" s="3"/>
      <c r="J273"/>
    </row>
    <row r="274" spans="1:11" s="1" customFormat="1" ht="30" x14ac:dyDescent="0.25">
      <c r="A274" s="47"/>
      <c r="B274" s="46"/>
      <c r="C274" s="36"/>
      <c r="D274" s="44" t="s">
        <v>6</v>
      </c>
      <c r="E274" s="43" t="s">
        <v>6</v>
      </c>
      <c r="F274" s="43" t="s">
        <v>5</v>
      </c>
      <c r="G274" s="29" t="s">
        <v>5</v>
      </c>
      <c r="H274" s="29" t="s">
        <v>15</v>
      </c>
      <c r="I274" s="29" t="s">
        <v>4</v>
      </c>
      <c r="J274" s="42">
        <v>2025</v>
      </c>
      <c r="K274" s="29">
        <v>2025</v>
      </c>
    </row>
    <row r="275" spans="1:11" s="1" customFormat="1" x14ac:dyDescent="0.25">
      <c r="A275" s="47"/>
      <c r="B275" s="40" t="s">
        <v>29</v>
      </c>
      <c r="C275" s="9" t="s">
        <v>28</v>
      </c>
      <c r="D275" s="55">
        <v>64.98</v>
      </c>
      <c r="E275" s="54">
        <v>129.93</v>
      </c>
      <c r="F275" s="23">
        <f>D275*113.14</f>
        <v>7351.8372000000008</v>
      </c>
      <c r="G275" s="22">
        <f>E275*113.14</f>
        <v>14700.280200000001</v>
      </c>
      <c r="H275" s="23">
        <f>D275*1.25</f>
        <v>81.225000000000009</v>
      </c>
      <c r="I275" s="22">
        <f>E275*1.25</f>
        <v>162.41250000000002</v>
      </c>
      <c r="J275" s="37">
        <f>D275*113.14*1.25</f>
        <v>9189.7965000000004</v>
      </c>
      <c r="K275" s="21">
        <f>E275*113.14*1.25</f>
        <v>18375.350250000003</v>
      </c>
    </row>
    <row r="276" spans="1:11" s="1" customFormat="1" x14ac:dyDescent="0.25">
      <c r="A276" s="47"/>
      <c r="B276" s="46"/>
      <c r="C276" s="36"/>
      <c r="D276" s="3"/>
      <c r="E276" s="3"/>
      <c r="F276" s="3"/>
      <c r="J276"/>
    </row>
    <row r="277" spans="1:11" s="1" customFormat="1" ht="30" x14ac:dyDescent="0.25">
      <c r="A277" s="47"/>
      <c r="B277" s="46"/>
      <c r="C277" s="36"/>
      <c r="D277" s="44" t="s">
        <v>27</v>
      </c>
      <c r="E277" s="43" t="s">
        <v>6</v>
      </c>
      <c r="F277" s="43" t="s">
        <v>5</v>
      </c>
      <c r="G277" s="29" t="s">
        <v>5</v>
      </c>
      <c r="H277" s="29" t="s">
        <v>15</v>
      </c>
      <c r="I277" s="29" t="s">
        <v>4</v>
      </c>
      <c r="J277" s="42">
        <v>2025</v>
      </c>
      <c r="K277" s="29">
        <v>2025</v>
      </c>
    </row>
    <row r="278" spans="1:11" s="1" customFormat="1" x14ac:dyDescent="0.25">
      <c r="A278" s="47"/>
      <c r="B278" s="53" t="s">
        <v>26</v>
      </c>
      <c r="C278" s="52" t="s">
        <v>25</v>
      </c>
      <c r="D278" s="39">
        <v>19.5</v>
      </c>
      <c r="E278" s="38">
        <v>129.93</v>
      </c>
      <c r="F278" s="23">
        <f>D278*113.14</f>
        <v>2206.23</v>
      </c>
      <c r="G278" s="22">
        <f>E278*113.14</f>
        <v>14700.280200000001</v>
      </c>
      <c r="H278" s="23">
        <f>D278*1.25</f>
        <v>24.375</v>
      </c>
      <c r="I278" s="22">
        <f>E278*1.25</f>
        <v>162.41250000000002</v>
      </c>
      <c r="J278" s="37">
        <f>D278*113.14*1.25</f>
        <v>2757.7874999999999</v>
      </c>
      <c r="K278" s="21">
        <f>E278*113.14*1.25</f>
        <v>18375.350250000003</v>
      </c>
    </row>
    <row r="279" spans="1:11" s="1" customFormat="1" x14ac:dyDescent="0.25">
      <c r="A279" s="47"/>
      <c r="B279" s="46" t="s">
        <v>24</v>
      </c>
      <c r="C279" s="46"/>
      <c r="D279" s="3"/>
      <c r="E279" s="3"/>
      <c r="F279" s="3"/>
      <c r="J279"/>
    </row>
    <row r="280" spans="1:11" s="1" customFormat="1" x14ac:dyDescent="0.25">
      <c r="A280" s="47"/>
      <c r="B280" s="46"/>
      <c r="C280" s="46"/>
      <c r="D280" s="3"/>
      <c r="E280" s="3"/>
      <c r="F280" s="3"/>
      <c r="J280"/>
    </row>
    <row r="281" spans="1:11" s="1" customFormat="1" ht="30" x14ac:dyDescent="0.25">
      <c r="A281" s="47"/>
      <c r="B281" s="46"/>
      <c r="C281" s="46"/>
      <c r="D281" s="44" t="s">
        <v>6</v>
      </c>
      <c r="E281" s="43" t="s">
        <v>6</v>
      </c>
      <c r="F281" s="43" t="s">
        <v>5</v>
      </c>
      <c r="G281" s="29" t="s">
        <v>5</v>
      </c>
      <c r="H281" s="29" t="s">
        <v>15</v>
      </c>
      <c r="I281" s="29" t="s">
        <v>4</v>
      </c>
      <c r="J281" s="42">
        <v>2025</v>
      </c>
      <c r="K281" s="29">
        <v>2025</v>
      </c>
    </row>
    <row r="282" spans="1:11" s="1" customFormat="1" x14ac:dyDescent="0.25">
      <c r="A282" s="47"/>
      <c r="B282" s="40" t="s">
        <v>23</v>
      </c>
      <c r="C282" s="51" t="s">
        <v>22</v>
      </c>
      <c r="D282" s="39">
        <v>11.05</v>
      </c>
      <c r="E282" s="38">
        <v>22.22</v>
      </c>
      <c r="F282" s="23">
        <f>D282*113.14</f>
        <v>1250.1970000000001</v>
      </c>
      <c r="G282" s="22">
        <f>E282*113.14</f>
        <v>2513.9708000000001</v>
      </c>
      <c r="H282" s="23">
        <f>D282*1.25</f>
        <v>13.8125</v>
      </c>
      <c r="I282" s="22">
        <f>E282*1.25</f>
        <v>27.774999999999999</v>
      </c>
      <c r="J282" s="37">
        <f>D282*113.14*1.25</f>
        <v>1562.7462500000001</v>
      </c>
      <c r="K282" s="21">
        <f>E282*113.14*1.25</f>
        <v>3142.4634999999998</v>
      </c>
    </row>
    <row r="283" spans="1:11" s="1" customFormat="1" x14ac:dyDescent="0.25">
      <c r="A283" s="47"/>
      <c r="B283" s="46"/>
      <c r="C283" s="45"/>
      <c r="D283" s="3"/>
      <c r="E283" s="3"/>
      <c r="F283" s="3"/>
      <c r="J283"/>
    </row>
    <row r="284" spans="1:11" s="1" customFormat="1" x14ac:dyDescent="0.25">
      <c r="A284" s="47"/>
      <c r="B284" s="46"/>
      <c r="C284" s="45"/>
      <c r="D284" s="3"/>
      <c r="E284" s="3"/>
      <c r="F284" s="3"/>
      <c r="J284"/>
    </row>
    <row r="285" spans="1:11" s="1" customFormat="1" ht="30" x14ac:dyDescent="0.25">
      <c r="A285" s="47"/>
      <c r="B285" s="46"/>
      <c r="C285" s="45"/>
      <c r="D285" s="44" t="s">
        <v>6</v>
      </c>
      <c r="E285" s="43" t="s">
        <v>6</v>
      </c>
      <c r="F285" s="43" t="s">
        <v>5</v>
      </c>
      <c r="G285" s="29" t="s">
        <v>5</v>
      </c>
      <c r="H285" s="29" t="s">
        <v>15</v>
      </c>
      <c r="I285" s="29" t="s">
        <v>4</v>
      </c>
      <c r="J285" s="42">
        <v>2025</v>
      </c>
      <c r="K285" s="29">
        <v>2025</v>
      </c>
    </row>
    <row r="286" spans="1:11" s="1" customFormat="1" x14ac:dyDescent="0.25">
      <c r="A286" s="47"/>
      <c r="B286" s="40" t="s">
        <v>21</v>
      </c>
      <c r="C286" s="51" t="s">
        <v>20</v>
      </c>
      <c r="D286" s="39">
        <v>22.23</v>
      </c>
      <c r="E286" s="38">
        <v>44.05</v>
      </c>
      <c r="F286" s="23">
        <f>D286*113.14</f>
        <v>2515.1022000000003</v>
      </c>
      <c r="G286" s="22">
        <f>E286*113.14</f>
        <v>4983.817</v>
      </c>
      <c r="H286" s="23">
        <f>D286*1.25</f>
        <v>27.787500000000001</v>
      </c>
      <c r="I286" s="22">
        <f>E286*1.25</f>
        <v>55.0625</v>
      </c>
      <c r="J286" s="37">
        <f>D286*113.14*1.25</f>
        <v>3143.8777500000006</v>
      </c>
      <c r="K286" s="21">
        <f>E286*113.14*1.25</f>
        <v>6229.7712499999998</v>
      </c>
    </row>
    <row r="287" spans="1:11" s="1" customFormat="1" x14ac:dyDescent="0.25">
      <c r="A287" s="47"/>
      <c r="B287" s="46"/>
      <c r="C287" s="45"/>
      <c r="D287" s="3"/>
      <c r="E287" s="3"/>
      <c r="F287" s="50"/>
      <c r="G287" s="48"/>
      <c r="H287" s="48"/>
      <c r="I287" s="48"/>
      <c r="J287" s="49"/>
      <c r="K287" s="48"/>
    </row>
    <row r="288" spans="1:11" s="1" customFormat="1" ht="30" x14ac:dyDescent="0.25">
      <c r="A288" s="47"/>
      <c r="B288" s="46"/>
      <c r="C288" s="45"/>
      <c r="D288" s="44" t="s">
        <v>6</v>
      </c>
      <c r="E288" s="43" t="s">
        <v>6</v>
      </c>
      <c r="F288" s="43" t="s">
        <v>5</v>
      </c>
      <c r="G288" s="29" t="s">
        <v>5</v>
      </c>
      <c r="H288" s="29" t="s">
        <v>15</v>
      </c>
      <c r="I288" s="29" t="s">
        <v>4</v>
      </c>
      <c r="J288" s="42">
        <v>2025</v>
      </c>
      <c r="K288" s="29">
        <v>2025</v>
      </c>
    </row>
    <row r="289" spans="1:13" ht="24.75" thickBot="1" x14ac:dyDescent="0.3">
      <c r="A289" s="41"/>
      <c r="B289" s="40" t="s">
        <v>19</v>
      </c>
      <c r="C289" s="9" t="s">
        <v>18</v>
      </c>
      <c r="D289" s="39">
        <v>44.06</v>
      </c>
      <c r="E289" s="38">
        <v>194.91</v>
      </c>
      <c r="F289" s="23">
        <f>D289*113.14</f>
        <v>4984.9484000000002</v>
      </c>
      <c r="G289" s="22">
        <f>E289*113.14</f>
        <v>22052.117399999999</v>
      </c>
      <c r="H289" s="23">
        <f>D289*1.25</f>
        <v>55.075000000000003</v>
      </c>
      <c r="I289" s="22">
        <f>E289*1.25</f>
        <v>243.63749999999999</v>
      </c>
      <c r="J289" s="37">
        <f>D289*113.14*1.25</f>
        <v>6231.1855000000005</v>
      </c>
      <c r="K289" s="21">
        <f>E289*113.14*1.25</f>
        <v>27565.14675</v>
      </c>
    </row>
    <row r="290" spans="1:13" x14ac:dyDescent="0.25">
      <c r="A290" s="17" t="s">
        <v>1</v>
      </c>
      <c r="D290" s="3"/>
      <c r="E290" s="3"/>
      <c r="F290" s="3"/>
    </row>
    <row r="291" spans="1:13" x14ac:dyDescent="0.25">
      <c r="A291" s="15" t="s">
        <v>17</v>
      </c>
      <c r="D291" s="3"/>
      <c r="E291" s="3"/>
      <c r="F291" s="3"/>
    </row>
    <row r="292" spans="1:13" x14ac:dyDescent="0.25">
      <c r="A292" s="15"/>
      <c r="D292" s="3"/>
      <c r="E292" s="3"/>
      <c r="F292" s="3"/>
    </row>
    <row r="293" spans="1:13" ht="45" x14ac:dyDescent="0.25">
      <c r="A293" s="17" t="s">
        <v>1</v>
      </c>
      <c r="B293" s="14" t="s">
        <v>6</v>
      </c>
      <c r="C293" s="13" t="s">
        <v>5</v>
      </c>
      <c r="D293" s="12" t="s">
        <v>4</v>
      </c>
      <c r="E293" s="11">
        <v>2025</v>
      </c>
      <c r="F293" s="3"/>
    </row>
    <row r="294" spans="1:13" ht="36" x14ac:dyDescent="0.25">
      <c r="A294" s="16" t="s">
        <v>16</v>
      </c>
      <c r="B294" s="9">
        <v>2.76</v>
      </c>
      <c r="C294" s="8">
        <f>B294*113.14</f>
        <v>312.26639999999998</v>
      </c>
      <c r="D294" s="7">
        <f>B294*1.25</f>
        <v>3.4499999999999997</v>
      </c>
      <c r="E294" s="6">
        <f>B294*113.14*1.25</f>
        <v>390.33299999999997</v>
      </c>
      <c r="F294" s="3"/>
    </row>
    <row r="295" spans="1:13" x14ac:dyDescent="0.25">
      <c r="A295" s="16"/>
      <c r="B295" s="36"/>
      <c r="C295" s="35"/>
      <c r="D295" s="3"/>
      <c r="E295" s="3"/>
      <c r="F295" s="3"/>
    </row>
    <row r="296" spans="1:13" x14ac:dyDescent="0.25">
      <c r="A296" s="16"/>
      <c r="B296" s="36"/>
      <c r="C296" s="35"/>
      <c r="D296" s="3"/>
      <c r="E296" s="3"/>
      <c r="F296" s="3"/>
    </row>
    <row r="297" spans="1:13" ht="30" x14ac:dyDescent="0.25">
      <c r="A297" s="34" t="s">
        <v>1</v>
      </c>
      <c r="B297" s="33" t="s">
        <v>6</v>
      </c>
      <c r="C297" s="32" t="s">
        <v>6</v>
      </c>
      <c r="D297" s="31" t="s">
        <v>5</v>
      </c>
      <c r="E297" s="30" t="s">
        <v>5</v>
      </c>
      <c r="F297" s="30" t="s">
        <v>15</v>
      </c>
      <c r="G297" s="29" t="s">
        <v>4</v>
      </c>
      <c r="H297" s="29">
        <v>2025</v>
      </c>
      <c r="I297" s="29">
        <v>2025</v>
      </c>
      <c r="J297" s="28" t="s">
        <v>14</v>
      </c>
      <c r="K297" s="27" t="s">
        <v>5</v>
      </c>
      <c r="L297" s="27" t="s">
        <v>13</v>
      </c>
      <c r="M297" s="26">
        <v>2025</v>
      </c>
    </row>
    <row r="298" spans="1:13" ht="48" x14ac:dyDescent="0.25">
      <c r="A298" s="16" t="s">
        <v>12</v>
      </c>
      <c r="B298" s="25">
        <v>27.67</v>
      </c>
      <c r="C298" s="24">
        <v>46.11</v>
      </c>
      <c r="D298" s="23">
        <f>B298*113.14</f>
        <v>3130.5838000000003</v>
      </c>
      <c r="E298" s="22">
        <f>C298*113.14</f>
        <v>5216.8854000000001</v>
      </c>
      <c r="F298" s="23">
        <f>B298*1.25</f>
        <v>34.587500000000006</v>
      </c>
      <c r="G298" s="22">
        <f>C298*1.25</f>
        <v>57.637500000000003</v>
      </c>
      <c r="H298" s="21">
        <f>B298*113.14*1.25</f>
        <v>3913.2297500000004</v>
      </c>
      <c r="I298" s="21">
        <f>C298*113.14*1.25</f>
        <v>6521.1067499999999</v>
      </c>
      <c r="J298" s="20">
        <v>0.92</v>
      </c>
      <c r="K298" s="19">
        <f>J298*113.14</f>
        <v>104.08880000000001</v>
      </c>
      <c r="L298" s="19">
        <f>J298*1.25</f>
        <v>1.1500000000000001</v>
      </c>
      <c r="M298" s="18">
        <f>J298*113.54*1.25</f>
        <v>130.57100000000003</v>
      </c>
    </row>
    <row r="299" spans="1:13" x14ac:dyDescent="0.25">
      <c r="A299" s="17" t="s">
        <v>1</v>
      </c>
      <c r="D299" s="3"/>
      <c r="E299" s="3"/>
      <c r="F299" s="3"/>
    </row>
    <row r="300" spans="1:13" x14ac:dyDescent="0.25">
      <c r="A300" s="15" t="s">
        <v>11</v>
      </c>
      <c r="D300" s="3"/>
      <c r="E300" s="3"/>
      <c r="F300" s="3"/>
    </row>
    <row r="301" spans="1:13" x14ac:dyDescent="0.25">
      <c r="A301" s="15" t="s">
        <v>1</v>
      </c>
      <c r="D301" s="3"/>
      <c r="E301" s="3"/>
      <c r="F301" s="3"/>
    </row>
    <row r="302" spans="1:13" ht="45" x14ac:dyDescent="0.25">
      <c r="A302" s="16" t="s">
        <v>10</v>
      </c>
      <c r="B302" s="14" t="s">
        <v>6</v>
      </c>
      <c r="C302" s="13" t="s">
        <v>5</v>
      </c>
      <c r="D302" s="12" t="s">
        <v>4</v>
      </c>
      <c r="E302" s="11">
        <v>2025</v>
      </c>
      <c r="F302" s="3"/>
    </row>
    <row r="303" spans="1:13" x14ac:dyDescent="0.25">
      <c r="A303" s="16" t="s">
        <v>9</v>
      </c>
      <c r="B303" s="9">
        <v>9.2200000000000006</v>
      </c>
      <c r="C303" s="8">
        <f>B303*113.14</f>
        <v>1043.1508000000001</v>
      </c>
      <c r="D303" s="7">
        <f>B303*1.25</f>
        <v>11.525</v>
      </c>
      <c r="E303" s="6">
        <f>B303*113.14*1.25</f>
        <v>1303.9385000000002</v>
      </c>
      <c r="F303" s="3"/>
    </row>
    <row r="304" spans="1:13" x14ac:dyDescent="0.25">
      <c r="A304" s="15" t="s">
        <v>1</v>
      </c>
      <c r="D304" s="3"/>
      <c r="E304" s="3"/>
      <c r="F304" s="3"/>
    </row>
    <row r="305" spans="1:15" x14ac:dyDescent="0.25">
      <c r="A305" s="15" t="s">
        <v>8</v>
      </c>
      <c r="D305" s="3"/>
      <c r="E305" s="3"/>
      <c r="F305" s="3"/>
    </row>
    <row r="306" spans="1:15" x14ac:dyDescent="0.25">
      <c r="A306" s="15" t="s">
        <v>1</v>
      </c>
      <c r="D306" s="3"/>
      <c r="E306" s="3"/>
      <c r="F306" s="3"/>
    </row>
    <row r="307" spans="1:15" x14ac:dyDescent="0.25">
      <c r="A307" s="4" t="s">
        <v>7</v>
      </c>
      <c r="D307" s="3"/>
      <c r="E307" s="3"/>
      <c r="F307" s="3"/>
    </row>
    <row r="308" spans="1:15" ht="45" x14ac:dyDescent="0.25">
      <c r="A308" s="4" t="s">
        <v>1</v>
      </c>
      <c r="B308" s="14" t="s">
        <v>6</v>
      </c>
      <c r="C308" s="13" t="s">
        <v>5</v>
      </c>
      <c r="D308" s="12" t="s">
        <v>4</v>
      </c>
      <c r="E308" s="11">
        <v>2025</v>
      </c>
      <c r="F308" s="3"/>
    </row>
    <row r="309" spans="1:15" ht="24" x14ac:dyDescent="0.25">
      <c r="A309" s="10" t="s">
        <v>3</v>
      </c>
      <c r="B309" s="9">
        <v>9.2200000000000006</v>
      </c>
      <c r="C309" s="8">
        <f>B309*113.14</f>
        <v>1043.1508000000001</v>
      </c>
      <c r="D309" s="7">
        <f>B309*1.25</f>
        <v>11.525</v>
      </c>
      <c r="E309" s="6">
        <f>B309*113.14*1.25</f>
        <v>1303.9385000000002</v>
      </c>
      <c r="F309" s="3"/>
      <c r="N309" s="2"/>
      <c r="O309" s="2"/>
    </row>
    <row r="310" spans="1:15" x14ac:dyDescent="0.25">
      <c r="A310" s="5" t="s">
        <v>1</v>
      </c>
      <c r="D310" s="3"/>
      <c r="E310" s="3"/>
      <c r="F310" s="3"/>
      <c r="N310" s="2"/>
      <c r="O310" s="2"/>
    </row>
    <row r="311" spans="1:15" x14ac:dyDescent="0.25">
      <c r="A311" s="4" t="s">
        <v>2</v>
      </c>
      <c r="D311" s="3"/>
      <c r="E311" s="3"/>
      <c r="F311" s="3"/>
      <c r="N311" s="2"/>
      <c r="O311" s="2"/>
    </row>
    <row r="312" spans="1:15" x14ac:dyDescent="0.25">
      <c r="A312" s="4" t="s">
        <v>1</v>
      </c>
      <c r="D312" s="3"/>
      <c r="E312" s="3"/>
      <c r="F312" s="3"/>
      <c r="N312" s="2"/>
      <c r="O312" s="2"/>
    </row>
    <row r="313" spans="1:15" x14ac:dyDescent="0.25">
      <c r="A313" s="4" t="s">
        <v>0</v>
      </c>
      <c r="D313" s="3"/>
      <c r="E313" s="3"/>
      <c r="F313" s="3"/>
      <c r="N313" s="2"/>
      <c r="O313" s="2"/>
    </row>
  </sheetData>
  <mergeCells count="27">
    <mergeCell ref="A8:A10"/>
    <mergeCell ref="A11:A13"/>
    <mergeCell ref="A17:A76"/>
    <mergeCell ref="B30:B32"/>
    <mergeCell ref="B35:B37"/>
    <mergeCell ref="A77:A90"/>
    <mergeCell ref="C90:C91"/>
    <mergeCell ref="D90:D91"/>
    <mergeCell ref="E90:E91"/>
    <mergeCell ref="F90:F91"/>
    <mergeCell ref="A92:A119"/>
    <mergeCell ref="A120:B120"/>
    <mergeCell ref="A121:B121"/>
    <mergeCell ref="A122:B122"/>
    <mergeCell ref="C122:C123"/>
    <mergeCell ref="A123:B123"/>
    <mergeCell ref="A124:B124"/>
    <mergeCell ref="A131:A137"/>
    <mergeCell ref="A251:B251"/>
    <mergeCell ref="A258:A264"/>
    <mergeCell ref="A267:A289"/>
    <mergeCell ref="A140:A146"/>
    <mergeCell ref="A152:A193"/>
    <mergeCell ref="A194:A247"/>
    <mergeCell ref="A248:B248"/>
    <mergeCell ref="A249:B249"/>
    <mergeCell ref="A250:B250"/>
  </mergeCell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COMERCIO 2025tabulador de costo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Municipio de Pinal de Amoles</dc:creator>
  <cp:lastModifiedBy>Municipio de Pinal de Amoles</cp:lastModifiedBy>
  <cp:lastPrinted>2025-04-08T20:12:50Z</cp:lastPrinted>
  <dcterms:created xsi:type="dcterms:W3CDTF">2025-04-08T17:49:47Z</dcterms:created>
  <dcterms:modified xsi:type="dcterms:W3CDTF">2025-04-08T20:19:13Z</dcterms:modified>
</cp:coreProperties>
</file>